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HESAPLA " sheetId="1" r:id="rId1"/>
    <sheet name="HESAPLA  (2)" sheetId="2" r:id="rId2"/>
  </sheets>
  <definedNames>
    <definedName name="_xlnm.Print_Area" localSheetId="1">'HESAPLA  (2)'!$A$1:$K$64</definedName>
  </definedNames>
  <calcPr fullCalcOnLoad="1"/>
</workbook>
</file>

<file path=xl/sharedStrings.xml><?xml version="1.0" encoding="utf-8"?>
<sst xmlns="http://schemas.openxmlformats.org/spreadsheetml/2006/main" count="104" uniqueCount="26">
  <si>
    <t>BAŞLAMA</t>
  </si>
  <si>
    <t>AYRILMA</t>
  </si>
  <si>
    <t>GÖREV SÜRESİ</t>
  </si>
  <si>
    <t>GÜN</t>
  </si>
  <si>
    <t>AY</t>
  </si>
  <si>
    <t>YIL</t>
  </si>
  <si>
    <t>TOPLAM</t>
  </si>
  <si>
    <t>ÖĞRETMENLİK HİZMETİ</t>
  </si>
  <si>
    <t>MÜD.YETKİLİ SÜRESİ</t>
  </si>
  <si>
    <t>MÜD.YARDIMCI SÜRESİ</t>
  </si>
  <si>
    <t>MÜDÜRLÜK SÜRESİ</t>
  </si>
  <si>
    <t>MÜD.BAŞ YARDIMCI SÜRESİ</t>
  </si>
  <si>
    <t>TOPLAM SÜRE</t>
  </si>
  <si>
    <t>HİZMET TOPLAMI</t>
  </si>
  <si>
    <t>PUANI</t>
  </si>
  <si>
    <t>TOPLAM HİZMET SÜRESİ</t>
  </si>
  <si>
    <t>YÖNETİCİLİKTEKİ TOPLAM HİZMETİ</t>
  </si>
  <si>
    <t>TOPLAM  SÜRE</t>
  </si>
  <si>
    <t>MÜDÜRLÜK +MÜD.YETKİLİ</t>
  </si>
  <si>
    <t>ÜCRETSİZ İZİN</t>
  </si>
  <si>
    <t>ÖĞRETMENLİK HİZMET SÜRESİ</t>
  </si>
  <si>
    <t>MÜDÜR YETKİLİ ÖĞRETMEN SÜRESİ</t>
  </si>
  <si>
    <t>MÜDÜR YARDIMCISI SÜRESİ</t>
  </si>
  <si>
    <t>MÜDÜR BAŞ YARDIMCISI SÜRESİ</t>
  </si>
  <si>
    <t>MÜDÜR  SÜRESİ</t>
  </si>
  <si>
    <t>ADI SOYADI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</si>
</sst>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\&amp;##\&amp;"/>
    <numFmt numFmtId="181" formatCode="##\ ##\ ###"/>
    <numFmt numFmtId="182" formatCode="0;[Red]0"/>
    <numFmt numFmtId="183" formatCode="##\ ###\ ##"/>
    <numFmt numFmtId="184" formatCode="##\ ###\ ###"/>
    <numFmt numFmtId="185" formatCode="#,##0\ &quot;TL&quot;"/>
    <numFmt numFmtId="186" formatCode="00000"/>
    <numFmt numFmtId="187" formatCode="#\ ###\ ###\ ##\ ##"/>
    <numFmt numFmtId="188" formatCode="0#"/>
    <numFmt numFmtId="189" formatCode="##&quot;.&quot;##&quot;.&quot;####"/>
    <numFmt numFmtId="190" formatCode="mmm/yyyy"/>
  </numFmts>
  <fonts count="32">
    <font>
      <sz val="10"/>
      <name val="Arial Tur"/>
      <family val="0"/>
    </font>
    <font>
      <sz val="8"/>
      <name val="Times New Roman"/>
      <family val="1"/>
    </font>
    <font>
      <u val="single"/>
      <sz val="11"/>
      <color indexed="36"/>
      <name val="Verdana"/>
      <family val="2"/>
    </font>
    <font>
      <u val="single"/>
      <sz val="11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9">
      <alignment/>
      <protection/>
    </xf>
    <xf numFmtId="14" fontId="1" fillId="0" borderId="0" xfId="49" applyNumberFormat="1">
      <alignment/>
      <protection/>
    </xf>
    <xf numFmtId="0" fontId="5" fillId="0" borderId="0" xfId="49" applyFont="1" applyAlignment="1">
      <alignment horizontal="center"/>
      <protection/>
    </xf>
    <xf numFmtId="0" fontId="4" fillId="0" borderId="0" xfId="49" applyFont="1">
      <alignment/>
      <protection/>
    </xf>
    <xf numFmtId="14" fontId="4" fillId="0" borderId="0" xfId="49" applyNumberFormat="1" applyFont="1">
      <alignment/>
      <protection/>
    </xf>
    <xf numFmtId="0" fontId="6" fillId="0" borderId="0" xfId="49" applyFont="1" applyAlignment="1">
      <alignment horizontal="center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25" fillId="0" borderId="0" xfId="49" applyFont="1">
      <alignment/>
      <protection/>
    </xf>
    <xf numFmtId="0" fontId="26" fillId="0" borderId="0" xfId="49" applyFont="1" applyAlignment="1">
      <alignment horizontal="center"/>
      <protection/>
    </xf>
    <xf numFmtId="0" fontId="26" fillId="0" borderId="0" xfId="49" applyFont="1">
      <alignment/>
      <protection/>
    </xf>
    <xf numFmtId="0" fontId="1" fillId="0" borderId="0" xfId="49" applyProtection="1">
      <alignment/>
      <protection hidden="1"/>
    </xf>
    <xf numFmtId="0" fontId="25" fillId="0" borderId="0" xfId="49" applyFont="1" applyProtection="1">
      <alignment/>
      <protection hidden="1"/>
    </xf>
    <xf numFmtId="0" fontId="4" fillId="0" borderId="0" xfId="49" applyFont="1" applyProtection="1">
      <alignment/>
      <protection hidden="1"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1" fillId="24" borderId="0" xfId="49" applyFill="1" applyProtection="1">
      <alignment/>
      <protection hidden="1"/>
    </xf>
    <xf numFmtId="0" fontId="1" fillId="24" borderId="0" xfId="49" applyFill="1" applyProtection="1">
      <alignment/>
      <protection hidden="1"/>
    </xf>
    <xf numFmtId="0" fontId="4" fillId="24" borderId="0" xfId="49" applyFont="1" applyFill="1" applyProtection="1">
      <alignment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4" fillId="0" borderId="11" xfId="49" applyFont="1" applyFill="1" applyBorder="1" applyAlignment="1" applyProtection="1">
      <alignment vertical="center"/>
      <protection locked="0"/>
    </xf>
    <xf numFmtId="0" fontId="4" fillId="3" borderId="12" xfId="49" applyFont="1" applyFill="1" applyBorder="1" applyProtection="1">
      <alignment/>
      <protection hidden="1"/>
    </xf>
    <xf numFmtId="0" fontId="26" fillId="3" borderId="12" xfId="49" applyFont="1" applyFill="1" applyBorder="1" applyProtection="1">
      <alignment/>
      <protection hidden="1"/>
    </xf>
    <xf numFmtId="0" fontId="1" fillId="26" borderId="13" xfId="49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5" borderId="12" xfId="49" applyFont="1" applyFill="1" applyBorder="1" applyProtection="1">
      <alignment/>
      <protection hidden="1"/>
    </xf>
    <xf numFmtId="0" fontId="26" fillId="25" borderId="12" xfId="49" applyFont="1" applyFill="1" applyBorder="1" applyProtection="1">
      <alignment/>
      <protection hidden="1"/>
    </xf>
    <xf numFmtId="0" fontId="4" fillId="7" borderId="12" xfId="49" applyFont="1" applyFill="1" applyBorder="1" applyProtection="1">
      <alignment/>
      <protection hidden="1"/>
    </xf>
    <xf numFmtId="0" fontId="6" fillId="7" borderId="12" xfId="49" applyFont="1" applyFill="1" applyBorder="1" applyProtection="1">
      <alignment/>
      <protection hidden="1"/>
    </xf>
    <xf numFmtId="0" fontId="4" fillId="19" borderId="12" xfId="49" applyFont="1" applyFill="1" applyBorder="1" applyProtection="1">
      <alignment/>
      <protection hidden="1"/>
    </xf>
    <xf numFmtId="0" fontId="6" fillId="19" borderId="12" xfId="49" applyFont="1" applyFill="1" applyBorder="1" applyProtection="1">
      <alignment/>
      <protection hidden="1"/>
    </xf>
    <xf numFmtId="0" fontId="4" fillId="4" borderId="12" xfId="49" applyFont="1" applyFill="1" applyBorder="1" applyProtection="1">
      <alignment/>
      <protection hidden="1"/>
    </xf>
    <xf numFmtId="0" fontId="6" fillId="4" borderId="12" xfId="49" applyFont="1" applyFill="1" applyBorder="1" applyProtection="1">
      <alignment/>
      <protection hidden="1"/>
    </xf>
    <xf numFmtId="0" fontId="4" fillId="31" borderId="12" xfId="49" applyFont="1" applyFill="1" applyBorder="1" applyProtection="1">
      <alignment/>
      <protection hidden="1"/>
    </xf>
    <xf numFmtId="0" fontId="6" fillId="31" borderId="12" xfId="49" applyFont="1" applyFill="1" applyBorder="1" applyProtection="1">
      <alignment/>
      <protection hidden="1"/>
    </xf>
    <xf numFmtId="0" fontId="1" fillId="25" borderId="13" xfId="49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27" fillId="25" borderId="15" xfId="49" applyFont="1" applyFill="1" applyBorder="1" applyAlignment="1" applyProtection="1">
      <alignment horizontal="center" vertical="center"/>
      <protection hidden="1"/>
    </xf>
    <xf numFmtId="0" fontId="27" fillId="25" borderId="16" xfId="49" applyFont="1" applyFill="1" applyBorder="1" applyAlignment="1" applyProtection="1">
      <alignment horizontal="center" vertical="center"/>
      <protection hidden="1"/>
    </xf>
    <xf numFmtId="0" fontId="1" fillId="27" borderId="13" xfId="49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1" fillId="27" borderId="17" xfId="49" applyFill="1" applyBorder="1" applyAlignment="1" applyProtection="1">
      <alignment horizontal="center" vertical="center"/>
      <protection hidden="1"/>
    </xf>
    <xf numFmtId="0" fontId="27" fillId="27" borderId="15" xfId="49" applyFont="1" applyFill="1" applyBorder="1" applyAlignment="1" applyProtection="1">
      <alignment horizontal="center" vertical="center"/>
      <protection hidden="1"/>
    </xf>
    <xf numFmtId="0" fontId="27" fillId="27" borderId="16" xfId="49" applyFont="1" applyFill="1" applyBorder="1" applyAlignment="1" applyProtection="1">
      <alignment horizontal="center" vertical="center"/>
      <protection hidden="1"/>
    </xf>
    <xf numFmtId="0" fontId="1" fillId="28" borderId="13" xfId="49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1" fillId="28" borderId="17" xfId="49" applyFill="1" applyBorder="1" applyAlignment="1" applyProtection="1">
      <alignment horizontal="center" vertical="center"/>
      <protection hidden="1"/>
    </xf>
    <xf numFmtId="0" fontId="27" fillId="28" borderId="15" xfId="49" applyFont="1" applyFill="1" applyBorder="1" applyAlignment="1" applyProtection="1">
      <alignment horizontal="center" vertical="center"/>
      <protection hidden="1"/>
    </xf>
    <xf numFmtId="0" fontId="27" fillId="28" borderId="16" xfId="49" applyFont="1" applyFill="1" applyBorder="1" applyAlignment="1" applyProtection="1">
      <alignment horizontal="center" vertical="center"/>
      <protection hidden="1"/>
    </xf>
    <xf numFmtId="0" fontId="1" fillId="29" borderId="13" xfId="49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27" fillId="29" borderId="15" xfId="49" applyFont="1" applyFill="1" applyBorder="1" applyAlignment="1" applyProtection="1">
      <alignment horizontal="center" vertical="center"/>
      <protection hidden="1"/>
    </xf>
    <xf numFmtId="0" fontId="27" fillId="29" borderId="16" xfId="49" applyFont="1" applyFill="1" applyBorder="1" applyAlignment="1" applyProtection="1">
      <alignment horizontal="center" vertical="center"/>
      <protection hidden="1"/>
    </xf>
    <xf numFmtId="0" fontId="1" fillId="30" borderId="13" xfId="49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4" fillId="0" borderId="12" xfId="49" applyFont="1" applyBorder="1" applyProtection="1">
      <alignment/>
      <protection hidden="1"/>
    </xf>
    <xf numFmtId="0" fontId="28" fillId="32" borderId="18" xfId="49" applyFont="1" applyFill="1" applyBorder="1" applyAlignment="1" applyProtection="1">
      <alignment horizontal="center" vertical="center"/>
      <protection hidden="1"/>
    </xf>
    <xf numFmtId="0" fontId="28" fillId="32" borderId="19" xfId="49" applyFont="1" applyFill="1" applyBorder="1" applyAlignment="1" applyProtection="1">
      <alignment horizontal="center" vertical="center"/>
      <protection hidden="1"/>
    </xf>
    <xf numFmtId="0" fontId="29" fillId="33" borderId="18" xfId="49" applyFont="1" applyFill="1" applyBorder="1" applyAlignment="1" applyProtection="1">
      <alignment horizontal="center" vertical="center"/>
      <protection hidden="1"/>
    </xf>
    <xf numFmtId="0" fontId="29" fillId="33" borderId="19" xfId="49" applyFont="1" applyFill="1" applyBorder="1" applyAlignment="1" applyProtection="1">
      <alignment horizontal="center" vertical="center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5" fillId="0" borderId="0" xfId="49" applyFont="1" applyBorder="1" applyAlignment="1" applyProtection="1">
      <alignment horizontal="center" vertical="center" textRotation="255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6" fillId="0" borderId="12" xfId="49" applyFont="1" applyFill="1" applyBorder="1" applyProtection="1">
      <alignment/>
      <protection hidden="1"/>
    </xf>
    <xf numFmtId="0" fontId="25" fillId="0" borderId="0" xfId="49" applyFont="1" applyFill="1" applyProtection="1">
      <alignment/>
      <protection hidden="1"/>
    </xf>
    <xf numFmtId="0" fontId="1" fillId="0" borderId="0" xfId="49" applyFill="1" applyProtection="1">
      <alignment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6" fillId="0" borderId="12" xfId="49" applyFont="1" applyFill="1" applyBorder="1" applyProtection="1">
      <alignment/>
      <protection hidden="1"/>
    </xf>
    <xf numFmtId="0" fontId="1" fillId="0" borderId="0" xfId="49" applyFill="1" applyBorder="1" applyAlignment="1" applyProtection="1">
      <alignment horizontal="center" vertical="center"/>
      <protection hidden="1"/>
    </xf>
    <xf numFmtId="0" fontId="27" fillId="31" borderId="0" xfId="49" applyFont="1" applyFill="1" applyBorder="1" applyAlignment="1" applyProtection="1">
      <alignment horizontal="center" vertical="center"/>
      <protection hidden="1"/>
    </xf>
    <xf numFmtId="0" fontId="28" fillId="0" borderId="0" xfId="49" applyFont="1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vertical="center"/>
      <protection hidden="1"/>
    </xf>
    <xf numFmtId="0" fontId="5" fillId="24" borderId="0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vertical="center"/>
      <protection hidden="1"/>
    </xf>
    <xf numFmtId="0" fontId="5" fillId="0" borderId="0" xfId="49" applyFont="1" applyBorder="1" applyAlignment="1" applyProtection="1">
      <alignment horizontal="center" vertical="center"/>
      <protection hidden="1"/>
    </xf>
    <xf numFmtId="0" fontId="27" fillId="30" borderId="15" xfId="49" applyFont="1" applyFill="1" applyBorder="1" applyAlignment="1" applyProtection="1">
      <alignment horizontal="center" vertical="center"/>
      <protection hidden="1"/>
    </xf>
    <xf numFmtId="0" fontId="27" fillId="30" borderId="16" xfId="49" applyFont="1" applyFill="1" applyBorder="1" applyAlignment="1" applyProtection="1">
      <alignment horizontal="center" vertical="center"/>
      <protection hidden="1"/>
    </xf>
    <xf numFmtId="0" fontId="27" fillId="26" borderId="15" xfId="49" applyFont="1" applyFill="1" applyBorder="1" applyAlignment="1" applyProtection="1">
      <alignment horizontal="center" vertical="center"/>
      <protection hidden="1"/>
    </xf>
    <xf numFmtId="0" fontId="27" fillId="26" borderId="16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left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5" fillId="0" borderId="0" xfId="49" applyFont="1" applyAlignment="1">
      <alignment horizontal="right"/>
      <protection/>
    </xf>
    <xf numFmtId="0" fontId="1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" vertical="center" wrapText="1"/>
      <protection/>
    </xf>
    <xf numFmtId="0" fontId="5" fillId="0" borderId="0" xfId="49" applyFont="1" applyAlignment="1">
      <alignment horizontal="right"/>
      <protection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5" fillId="28" borderId="20" xfId="49" applyFont="1" applyFill="1" applyBorder="1" applyAlignment="1" applyProtection="1">
      <alignment horizontal="center" vertical="center"/>
      <protection hidden="1"/>
    </xf>
    <xf numFmtId="0" fontId="5" fillId="28" borderId="21" xfId="49" applyFont="1" applyFill="1" applyBorder="1" applyAlignment="1" applyProtection="1">
      <alignment horizontal="center" vertical="center"/>
      <protection hidden="1"/>
    </xf>
    <xf numFmtId="0" fontId="5" fillId="28" borderId="22" xfId="49" applyFont="1" applyFill="1" applyBorder="1" applyAlignment="1" applyProtection="1">
      <alignment horizontal="center" vertical="center"/>
      <protection hidden="1"/>
    </xf>
    <xf numFmtId="0" fontId="5" fillId="29" borderId="20" xfId="49" applyFont="1" applyFill="1" applyBorder="1" applyAlignment="1" applyProtection="1">
      <alignment horizontal="center" vertical="center"/>
      <protection hidden="1"/>
    </xf>
    <xf numFmtId="0" fontId="5" fillId="29" borderId="21" xfId="49" applyFont="1" applyFill="1" applyBorder="1" applyAlignment="1" applyProtection="1">
      <alignment horizontal="center" vertical="center"/>
      <protection hidden="1"/>
    </xf>
    <xf numFmtId="0" fontId="5" fillId="29" borderId="22" xfId="49" applyFont="1" applyFill="1" applyBorder="1" applyAlignment="1" applyProtection="1">
      <alignment horizontal="center" vertical="center"/>
      <protection hidden="1"/>
    </xf>
    <xf numFmtId="0" fontId="5" fillId="30" borderId="20" xfId="49" applyFont="1" applyFill="1" applyBorder="1" applyAlignment="1" applyProtection="1">
      <alignment horizontal="center" vertical="center"/>
      <protection hidden="1"/>
    </xf>
    <xf numFmtId="0" fontId="5" fillId="30" borderId="21" xfId="49" applyFont="1" applyFill="1" applyBorder="1" applyAlignment="1" applyProtection="1">
      <alignment horizontal="center" vertical="center"/>
      <protection hidden="1"/>
    </xf>
    <xf numFmtId="0" fontId="5" fillId="30" borderId="22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5" fillId="19" borderId="12" xfId="49" applyFont="1" applyFill="1" applyBorder="1" applyAlignment="1" applyProtection="1">
      <alignment horizontal="center" vertical="center" wrapText="1"/>
      <protection hidden="1"/>
    </xf>
    <xf numFmtId="0" fontId="5" fillId="27" borderId="15" xfId="49" applyFont="1" applyFill="1" applyBorder="1" applyAlignment="1" applyProtection="1">
      <alignment horizontal="right" vertical="center"/>
      <protection hidden="1"/>
    </xf>
    <xf numFmtId="0" fontId="5" fillId="33" borderId="23" xfId="49" applyFont="1" applyFill="1" applyBorder="1" applyAlignment="1" applyProtection="1">
      <alignment horizontal="right" vertical="center"/>
      <protection hidden="1"/>
    </xf>
    <xf numFmtId="0" fontId="5" fillId="33" borderId="18" xfId="49" applyFont="1" applyFill="1" applyBorder="1" applyAlignment="1" applyProtection="1">
      <alignment horizontal="right" vertical="center"/>
      <protection hidden="1"/>
    </xf>
    <xf numFmtId="0" fontId="5" fillId="30" borderId="17" xfId="49" applyFont="1" applyFill="1" applyBorder="1" applyAlignment="1" applyProtection="1">
      <alignment horizontal="right" vertical="center"/>
      <protection hidden="1"/>
    </xf>
    <xf numFmtId="0" fontId="5" fillId="30" borderId="15" xfId="49" applyFont="1" applyFill="1" applyBorder="1" applyAlignment="1" applyProtection="1">
      <alignment horizontal="right" vertical="center"/>
      <protection hidden="1"/>
    </xf>
    <xf numFmtId="0" fontId="5" fillId="32" borderId="23" xfId="49" applyFont="1" applyFill="1" applyBorder="1" applyAlignment="1" applyProtection="1">
      <alignment horizontal="right" vertical="center"/>
      <protection hidden="1"/>
    </xf>
    <xf numFmtId="0" fontId="5" fillId="32" borderId="18" xfId="49" applyFont="1" applyFill="1" applyBorder="1" applyAlignment="1" applyProtection="1">
      <alignment horizontal="right" vertical="center"/>
      <protection hidden="1"/>
    </xf>
    <xf numFmtId="0" fontId="5" fillId="26" borderId="17" xfId="49" applyFont="1" applyFill="1" applyBorder="1" applyAlignment="1" applyProtection="1">
      <alignment horizontal="right" vertical="center"/>
      <protection hidden="1"/>
    </xf>
    <xf numFmtId="0" fontId="5" fillId="26" borderId="15" xfId="49" applyFont="1" applyFill="1" applyBorder="1" applyAlignment="1" applyProtection="1">
      <alignment horizontal="right" vertical="center"/>
      <protection hidden="1"/>
    </xf>
    <xf numFmtId="0" fontId="5" fillId="29" borderId="17" xfId="49" applyFont="1" applyFill="1" applyBorder="1" applyAlignment="1" applyProtection="1">
      <alignment horizontal="right" vertical="center"/>
      <protection hidden="1"/>
    </xf>
    <xf numFmtId="0" fontId="5" fillId="29" borderId="15" xfId="49" applyFont="1" applyFill="1" applyBorder="1" applyAlignment="1" applyProtection="1">
      <alignment horizontal="right" vertical="center"/>
      <protection hidden="1"/>
    </xf>
    <xf numFmtId="0" fontId="5" fillId="28" borderId="15" xfId="49" applyFont="1" applyFill="1" applyBorder="1" applyAlignment="1" applyProtection="1">
      <alignment horizontal="right" vertical="center"/>
      <protection hidden="1"/>
    </xf>
    <xf numFmtId="0" fontId="5" fillId="31" borderId="0" xfId="49" applyFont="1" applyFill="1" applyBorder="1" applyAlignment="1" applyProtection="1">
      <alignment horizontal="right" vertical="center"/>
      <protection hidden="1"/>
    </xf>
    <xf numFmtId="0" fontId="5" fillId="27" borderId="20" xfId="49" applyFont="1" applyFill="1" applyBorder="1" applyAlignment="1" applyProtection="1">
      <alignment horizontal="center" vertical="center"/>
      <protection hidden="1"/>
    </xf>
    <xf numFmtId="0" fontId="5" fillId="27" borderId="21" xfId="49" applyFont="1" applyFill="1" applyBorder="1" applyAlignment="1" applyProtection="1">
      <alignment horizontal="center" vertical="center"/>
      <protection hidden="1"/>
    </xf>
    <xf numFmtId="0" fontId="5" fillId="27" borderId="22" xfId="49" applyFont="1" applyFill="1" applyBorder="1" applyAlignment="1" applyProtection="1">
      <alignment horizontal="center" vertical="center"/>
      <protection hidden="1"/>
    </xf>
    <xf numFmtId="0" fontId="4" fillId="28" borderId="11" xfId="49" applyFont="1" applyFill="1" applyBorder="1" applyAlignment="1" applyProtection="1">
      <alignment horizontal="center" vertical="center"/>
      <protection hidden="1"/>
    </xf>
    <xf numFmtId="0" fontId="1" fillId="0" borderId="0" xfId="49" applyFont="1" applyAlignment="1" applyProtection="1">
      <alignment horizontal="center"/>
      <protection hidden="1"/>
    </xf>
    <xf numFmtId="0" fontId="1" fillId="0" borderId="0" xfId="49" applyAlignment="1" applyProtection="1">
      <alignment horizontal="center"/>
      <protection hidden="1"/>
    </xf>
    <xf numFmtId="0" fontId="4" fillId="30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5" fillId="31" borderId="12" xfId="49" applyFont="1" applyFill="1" applyBorder="1" applyAlignment="1" applyProtection="1">
      <alignment horizontal="center" vertical="center" wrapText="1"/>
      <protection hidden="1"/>
    </xf>
    <xf numFmtId="0" fontId="4" fillId="29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5" fillId="4" borderId="12" xfId="49" applyFont="1" applyFill="1" applyBorder="1" applyAlignment="1" applyProtection="1">
      <alignment horizontal="center" vertical="center" wrapText="1"/>
      <protection hidden="1"/>
    </xf>
    <xf numFmtId="0" fontId="4" fillId="25" borderId="11" xfId="49" applyFont="1" applyFill="1" applyBorder="1" applyAlignment="1" applyProtection="1">
      <alignment horizontal="center" vertical="center"/>
      <protection hidden="1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5" fillId="25" borderId="12" xfId="49" applyFont="1" applyFill="1" applyBorder="1" applyAlignment="1" applyProtection="1">
      <alignment horizontal="center" vertical="center" wrapText="1"/>
      <protection hidden="1"/>
    </xf>
    <xf numFmtId="0" fontId="5" fillId="25" borderId="17" xfId="49" applyFont="1" applyFill="1" applyBorder="1" applyAlignment="1" applyProtection="1">
      <alignment horizontal="right" vertical="center"/>
      <protection hidden="1"/>
    </xf>
    <xf numFmtId="0" fontId="5" fillId="25" borderId="15" xfId="49" applyFont="1" applyFill="1" applyBorder="1" applyAlignment="1" applyProtection="1">
      <alignment horizontal="right" vertical="center"/>
      <protection hidden="1"/>
    </xf>
    <xf numFmtId="0" fontId="4" fillId="27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5" fillId="7" borderId="12" xfId="49" applyFont="1" applyFill="1" applyBorder="1" applyAlignment="1" applyProtection="1">
      <alignment horizontal="center" vertical="center" wrapText="1"/>
      <protection hidden="1"/>
    </xf>
    <xf numFmtId="0" fontId="5" fillId="26" borderId="24" xfId="49" applyFont="1" applyFill="1" applyBorder="1" applyAlignment="1" applyProtection="1">
      <alignment horizontal="center" vertical="center"/>
      <protection hidden="1"/>
    </xf>
    <xf numFmtId="0" fontId="5" fillId="26" borderId="25" xfId="49" applyFont="1" applyFill="1" applyBorder="1" applyAlignment="1" applyProtection="1">
      <alignment horizontal="center" vertical="center"/>
      <protection hidden="1"/>
    </xf>
    <xf numFmtId="0" fontId="5" fillId="26" borderId="26" xfId="49" applyFont="1" applyFill="1" applyBorder="1" applyAlignment="1" applyProtection="1">
      <alignment horizontal="center" vertical="center"/>
      <protection hidden="1"/>
    </xf>
    <xf numFmtId="0" fontId="5" fillId="25" borderId="20" xfId="49" applyFont="1" applyFill="1" applyBorder="1" applyAlignment="1" applyProtection="1">
      <alignment horizontal="center" vertical="center"/>
      <protection hidden="1"/>
    </xf>
    <xf numFmtId="0" fontId="5" fillId="25" borderId="21" xfId="49" applyFont="1" applyFill="1" applyBorder="1" applyAlignment="1" applyProtection="1">
      <alignment horizontal="center" vertical="center"/>
      <protection hidden="1"/>
    </xf>
    <xf numFmtId="0" fontId="5" fillId="25" borderId="22" xfId="49" applyFont="1" applyFill="1" applyBorder="1" applyAlignment="1" applyProtection="1">
      <alignment horizontal="center" vertical="center"/>
      <protection hidden="1"/>
    </xf>
    <xf numFmtId="0" fontId="5" fillId="3" borderId="12" xfId="49" applyFont="1" applyFill="1" applyBorder="1" applyAlignment="1" applyProtection="1">
      <alignment horizontal="center" vertical="center" wrapText="1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6" borderId="11" xfId="49" applyFont="1" applyFill="1" applyBorder="1" applyAlignment="1" applyProtection="1">
      <alignment horizontal="center" vertical="center"/>
      <protection hidden="1"/>
    </xf>
    <xf numFmtId="0" fontId="30" fillId="34" borderId="23" xfId="49" applyFont="1" applyFill="1" applyBorder="1" applyAlignment="1" applyProtection="1">
      <alignment horizontal="left" vertical="center"/>
      <protection hidden="1"/>
    </xf>
    <xf numFmtId="0" fontId="30" fillId="34" borderId="18" xfId="49" applyFont="1" applyFill="1" applyBorder="1" applyAlignment="1" applyProtection="1">
      <alignment horizontal="left" vertical="center"/>
      <protection hidden="1"/>
    </xf>
    <xf numFmtId="0" fontId="31" fillId="24" borderId="18" xfId="49" applyFont="1" applyFill="1" applyBorder="1" applyAlignment="1" applyProtection="1">
      <alignment horizontal="center" vertical="center"/>
      <protection hidden="1" locked="0"/>
    </xf>
    <xf numFmtId="0" fontId="31" fillId="24" borderId="19" xfId="49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opya (4) Ö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40">
      <selection activeCell="C35" sqref="C35"/>
    </sheetView>
  </sheetViews>
  <sheetFormatPr defaultColWidth="8.00390625" defaultRowHeight="12.75"/>
  <cols>
    <col min="1" max="1" width="5.75390625" style="1" customWidth="1"/>
    <col min="2" max="2" width="12.00390625" style="1" customWidth="1"/>
    <col min="3" max="3" width="12.25390625" style="1" customWidth="1"/>
    <col min="4" max="4" width="5.625" style="1" customWidth="1"/>
    <col min="5" max="5" width="5.75390625" style="1" customWidth="1"/>
    <col min="6" max="6" width="6.75390625" style="1" customWidth="1"/>
    <col min="7" max="7" width="14.25390625" style="1" customWidth="1"/>
    <col min="8" max="16384" width="8.00390625" style="1" customWidth="1"/>
  </cols>
  <sheetData>
    <row r="1" spans="2:8" ht="18" customHeight="1">
      <c r="B1" s="96" t="s">
        <v>0</v>
      </c>
      <c r="C1" s="96" t="s">
        <v>1</v>
      </c>
      <c r="D1" s="97" t="s">
        <v>2</v>
      </c>
      <c r="E1" s="97"/>
      <c r="F1" s="97"/>
      <c r="G1" s="98" t="s">
        <v>7</v>
      </c>
      <c r="H1" s="94" t="s">
        <v>14</v>
      </c>
    </row>
    <row r="2" spans="2:8" ht="18" customHeight="1">
      <c r="B2" s="96"/>
      <c r="C2" s="96"/>
      <c r="D2" s="3" t="s">
        <v>3</v>
      </c>
      <c r="E2" s="3" t="s">
        <v>4</v>
      </c>
      <c r="F2" s="3" t="s">
        <v>5</v>
      </c>
      <c r="G2" s="98"/>
      <c r="H2" s="95"/>
    </row>
    <row r="3" spans="1:7" ht="12.75">
      <c r="A3" s="1">
        <v>1</v>
      </c>
      <c r="B3" s="5">
        <v>34912</v>
      </c>
      <c r="C3" s="5">
        <v>34948</v>
      </c>
      <c r="D3" s="3">
        <f>TRUNC(((G3-((((F3*12)*30))+(E3*30)))))</f>
        <v>5</v>
      </c>
      <c r="E3" s="3">
        <f>TRUNC((G3-(F3*360))/30)</f>
        <v>1</v>
      </c>
      <c r="F3" s="3">
        <f>TRUNC(G3/360)</f>
        <v>0</v>
      </c>
      <c r="G3" s="4">
        <f>DAYS360(B3,C3,2)</f>
        <v>35</v>
      </c>
    </row>
    <row r="4" spans="1:7" ht="12.75">
      <c r="A4" s="1">
        <v>2</v>
      </c>
      <c r="B4" s="5">
        <v>34948</v>
      </c>
      <c r="C4" s="5">
        <v>35521</v>
      </c>
      <c r="D4" s="3">
        <f aca="true" t="shared" si="0" ref="D4:D16">TRUNC(((G4-((((F4*12)*30))+(E4*30)))))</f>
        <v>25</v>
      </c>
      <c r="E4" s="3">
        <f aca="true" t="shared" si="1" ref="E4:E16">TRUNC((G4-(F4*360))/30)</f>
        <v>6</v>
      </c>
      <c r="F4" s="3">
        <f aca="true" t="shared" si="2" ref="F4:F16">TRUNC(G4/360)</f>
        <v>1</v>
      </c>
      <c r="G4" s="4">
        <f aca="true" t="shared" si="3" ref="G4:G16">DAYS360(B4,C4,2)</f>
        <v>565</v>
      </c>
    </row>
    <row r="5" spans="1:7" ht="12.75">
      <c r="A5" s="1">
        <v>3</v>
      </c>
      <c r="B5" s="5">
        <v>35521</v>
      </c>
      <c r="C5" s="5">
        <v>36553</v>
      </c>
      <c r="D5" s="3">
        <f t="shared" si="0"/>
        <v>27</v>
      </c>
      <c r="E5" s="3">
        <f t="shared" si="1"/>
        <v>9</v>
      </c>
      <c r="F5" s="3">
        <f t="shared" si="2"/>
        <v>2</v>
      </c>
      <c r="G5" s="4">
        <f t="shared" si="3"/>
        <v>1017</v>
      </c>
    </row>
    <row r="6" spans="1:7" ht="12.75">
      <c r="A6" s="1">
        <v>4</v>
      </c>
      <c r="B6" s="5"/>
      <c r="C6" s="5"/>
      <c r="D6" s="3">
        <f t="shared" si="0"/>
        <v>0</v>
      </c>
      <c r="E6" s="3">
        <f t="shared" si="1"/>
        <v>0</v>
      </c>
      <c r="F6" s="3">
        <f t="shared" si="2"/>
        <v>0</v>
      </c>
      <c r="G6" s="4">
        <f t="shared" si="3"/>
        <v>0</v>
      </c>
    </row>
    <row r="7" spans="1:7" ht="12.75">
      <c r="A7" s="1">
        <v>5</v>
      </c>
      <c r="B7" s="4"/>
      <c r="C7" s="4"/>
      <c r="D7" s="3">
        <f t="shared" si="0"/>
        <v>0</v>
      </c>
      <c r="E7" s="3">
        <f t="shared" si="1"/>
        <v>0</v>
      </c>
      <c r="F7" s="3">
        <f t="shared" si="2"/>
        <v>0</v>
      </c>
      <c r="G7" s="4">
        <f t="shared" si="3"/>
        <v>0</v>
      </c>
    </row>
    <row r="8" spans="1:7" ht="12.75">
      <c r="A8" s="1">
        <v>6</v>
      </c>
      <c r="B8" s="4"/>
      <c r="C8" s="4"/>
      <c r="D8" s="3">
        <f t="shared" si="0"/>
        <v>0</v>
      </c>
      <c r="E8" s="3">
        <f t="shared" si="1"/>
        <v>0</v>
      </c>
      <c r="F8" s="3">
        <f t="shared" si="2"/>
        <v>0</v>
      </c>
      <c r="G8" s="4">
        <f t="shared" si="3"/>
        <v>0</v>
      </c>
    </row>
    <row r="9" spans="1:7" ht="12.75">
      <c r="A9" s="1">
        <v>7</v>
      </c>
      <c r="B9" s="4"/>
      <c r="C9" s="4"/>
      <c r="D9" s="3">
        <f t="shared" si="0"/>
        <v>0</v>
      </c>
      <c r="E9" s="3">
        <f t="shared" si="1"/>
        <v>0</v>
      </c>
      <c r="F9" s="3">
        <f t="shared" si="2"/>
        <v>0</v>
      </c>
      <c r="G9" s="4">
        <f t="shared" si="3"/>
        <v>0</v>
      </c>
    </row>
    <row r="10" spans="1:7" ht="12.75">
      <c r="A10" s="1">
        <v>8</v>
      </c>
      <c r="B10" s="4"/>
      <c r="C10" s="4"/>
      <c r="D10" s="3">
        <f t="shared" si="0"/>
        <v>0</v>
      </c>
      <c r="E10" s="3">
        <f t="shared" si="1"/>
        <v>0</v>
      </c>
      <c r="F10" s="3">
        <f t="shared" si="2"/>
        <v>0</v>
      </c>
      <c r="G10" s="4">
        <f t="shared" si="3"/>
        <v>0</v>
      </c>
    </row>
    <row r="11" spans="1:7" ht="12.75">
      <c r="A11" s="1">
        <v>9</v>
      </c>
      <c r="B11" s="4"/>
      <c r="C11" s="4"/>
      <c r="D11" s="3">
        <f t="shared" si="0"/>
        <v>0</v>
      </c>
      <c r="E11" s="3">
        <f t="shared" si="1"/>
        <v>0</v>
      </c>
      <c r="F11" s="3">
        <f t="shared" si="2"/>
        <v>0</v>
      </c>
      <c r="G11" s="4">
        <f t="shared" si="3"/>
        <v>0</v>
      </c>
    </row>
    <row r="12" spans="1:7" ht="12.75">
      <c r="A12" s="1">
        <v>10</v>
      </c>
      <c r="B12" s="4"/>
      <c r="C12" s="4"/>
      <c r="D12" s="3">
        <f t="shared" si="0"/>
        <v>0</v>
      </c>
      <c r="E12" s="3">
        <f t="shared" si="1"/>
        <v>0</v>
      </c>
      <c r="F12" s="3">
        <f t="shared" si="2"/>
        <v>0</v>
      </c>
      <c r="G12" s="4">
        <f t="shared" si="3"/>
        <v>0</v>
      </c>
    </row>
    <row r="13" spans="1:7" ht="12.75">
      <c r="A13" s="1">
        <v>11</v>
      </c>
      <c r="B13" s="4"/>
      <c r="C13" s="4"/>
      <c r="D13" s="3">
        <f t="shared" si="0"/>
        <v>0</v>
      </c>
      <c r="E13" s="3">
        <f t="shared" si="1"/>
        <v>0</v>
      </c>
      <c r="F13" s="3">
        <f t="shared" si="2"/>
        <v>0</v>
      </c>
      <c r="G13" s="4">
        <f t="shared" si="3"/>
        <v>0</v>
      </c>
    </row>
    <row r="14" spans="1:7" ht="12.75">
      <c r="A14" s="1">
        <v>12</v>
      </c>
      <c r="B14" s="4"/>
      <c r="C14" s="4"/>
      <c r="D14" s="3">
        <f t="shared" si="0"/>
        <v>0</v>
      </c>
      <c r="E14" s="3">
        <f t="shared" si="1"/>
        <v>0</v>
      </c>
      <c r="F14" s="3">
        <f t="shared" si="2"/>
        <v>0</v>
      </c>
      <c r="G14" s="4">
        <f t="shared" si="3"/>
        <v>0</v>
      </c>
    </row>
    <row r="15" spans="1:7" ht="12.75">
      <c r="A15" s="1">
        <v>13</v>
      </c>
      <c r="B15" s="4"/>
      <c r="C15" s="4"/>
      <c r="D15" s="3">
        <f t="shared" si="0"/>
        <v>0</v>
      </c>
      <c r="E15" s="3">
        <f t="shared" si="1"/>
        <v>0</v>
      </c>
      <c r="F15" s="3">
        <f t="shared" si="2"/>
        <v>0</v>
      </c>
      <c r="G15" s="4">
        <f t="shared" si="3"/>
        <v>0</v>
      </c>
    </row>
    <row r="16" spans="1:7" ht="12.75">
      <c r="A16" s="1">
        <v>14</v>
      </c>
      <c r="B16" s="4"/>
      <c r="C16" s="4"/>
      <c r="D16" s="3">
        <f t="shared" si="0"/>
        <v>0</v>
      </c>
      <c r="E16" s="3">
        <f t="shared" si="1"/>
        <v>0</v>
      </c>
      <c r="F16" s="3">
        <f t="shared" si="2"/>
        <v>0</v>
      </c>
      <c r="G16" s="4">
        <f t="shared" si="3"/>
        <v>0</v>
      </c>
    </row>
    <row r="17" spans="1:7" ht="12.75">
      <c r="A17" s="1">
        <v>15</v>
      </c>
      <c r="B17" s="4"/>
      <c r="C17" s="4"/>
      <c r="D17" s="3">
        <f>TRUNC(((G17-((((F17*12)*30))+(E17*30)))))</f>
        <v>0</v>
      </c>
      <c r="E17" s="3">
        <f>TRUNC((G17-(F17*360))/30)</f>
        <v>0</v>
      </c>
      <c r="F17" s="3">
        <f>TRUNC(G17/360)</f>
        <v>0</v>
      </c>
      <c r="G17" s="4">
        <f>DAYS360(B17,C17,2)</f>
        <v>0</v>
      </c>
    </row>
    <row r="18" spans="2:8" ht="15.75">
      <c r="B18" s="99" t="s">
        <v>6</v>
      </c>
      <c r="C18" s="99"/>
      <c r="D18" s="11">
        <f>TRUNC(((G18-((((F18*12)*30))+(E18*30)))))</f>
        <v>27</v>
      </c>
      <c r="E18" s="11">
        <f>TRUNC((G18-(F18*360))/30)</f>
        <v>5</v>
      </c>
      <c r="F18" s="11">
        <f>TRUNC(G18/360)</f>
        <v>4</v>
      </c>
      <c r="G18" s="12">
        <f>SUM(G3:G17)</f>
        <v>1617</v>
      </c>
      <c r="H18" s="10">
        <f>(0.48*F18)+(0.48/12*E18)</f>
        <v>2.12</v>
      </c>
    </row>
    <row r="19" spans="2:7" ht="12.75">
      <c r="B19" s="96" t="s">
        <v>0</v>
      </c>
      <c r="C19" s="96" t="s">
        <v>1</v>
      </c>
      <c r="D19" s="97" t="s">
        <v>2</v>
      </c>
      <c r="E19" s="97"/>
      <c r="F19" s="97"/>
      <c r="G19" s="98" t="s">
        <v>8</v>
      </c>
    </row>
    <row r="20" spans="2:7" ht="12.75">
      <c r="B20" s="96"/>
      <c r="C20" s="96"/>
      <c r="D20" s="3" t="s">
        <v>3</v>
      </c>
      <c r="E20" s="3" t="s">
        <v>4</v>
      </c>
      <c r="F20" s="3" t="s">
        <v>5</v>
      </c>
      <c r="G20" s="98"/>
    </row>
    <row r="21" spans="1:7" ht="12.75">
      <c r="A21" s="1">
        <v>1</v>
      </c>
      <c r="B21" s="2"/>
      <c r="C21" s="2"/>
      <c r="D21" s="3">
        <f aca="true" t="shared" si="4" ref="D21:D61">TRUNC(((G21-((((F21*12)*30))+(E21*30)))))</f>
        <v>0</v>
      </c>
      <c r="E21" s="3">
        <f aca="true" t="shared" si="5" ref="E21:E61">TRUNC((G21-(F21*360))/30)</f>
        <v>0</v>
      </c>
      <c r="F21" s="3">
        <f aca="true" t="shared" si="6" ref="F21:F61">TRUNC(G21/360)</f>
        <v>0</v>
      </c>
      <c r="G21" s="4">
        <f aca="true" t="shared" si="7" ref="G21:G30">DAYS360(B21,C21,2)</f>
        <v>0</v>
      </c>
    </row>
    <row r="22" spans="1:7" ht="12.75">
      <c r="A22" s="1">
        <v>2</v>
      </c>
      <c r="B22" s="2"/>
      <c r="C22" s="2"/>
      <c r="D22" s="3">
        <f t="shared" si="4"/>
        <v>0</v>
      </c>
      <c r="E22" s="3">
        <f t="shared" si="5"/>
        <v>0</v>
      </c>
      <c r="F22" s="3">
        <f t="shared" si="6"/>
        <v>0</v>
      </c>
      <c r="G22" s="4">
        <f t="shared" si="7"/>
        <v>0</v>
      </c>
    </row>
    <row r="23" spans="1:7" ht="12.75">
      <c r="A23" s="1">
        <v>3</v>
      </c>
      <c r="B23" s="2"/>
      <c r="C23" s="2"/>
      <c r="D23" s="3">
        <f t="shared" si="4"/>
        <v>0</v>
      </c>
      <c r="E23" s="3">
        <f t="shared" si="5"/>
        <v>0</v>
      </c>
      <c r="F23" s="3">
        <f t="shared" si="6"/>
        <v>0</v>
      </c>
      <c r="G23" s="4">
        <f t="shared" si="7"/>
        <v>0</v>
      </c>
    </row>
    <row r="24" spans="1:7" ht="12.75">
      <c r="A24" s="1">
        <v>4</v>
      </c>
      <c r="B24" s="2"/>
      <c r="C24" s="2"/>
      <c r="D24" s="3">
        <f t="shared" si="4"/>
        <v>0</v>
      </c>
      <c r="E24" s="3">
        <f t="shared" si="5"/>
        <v>0</v>
      </c>
      <c r="F24" s="3">
        <f t="shared" si="6"/>
        <v>0</v>
      </c>
      <c r="G24" s="4">
        <f t="shared" si="7"/>
        <v>0</v>
      </c>
    </row>
    <row r="25" spans="1:7" ht="12.75">
      <c r="A25" s="1">
        <v>5</v>
      </c>
      <c r="B25" s="2"/>
      <c r="C25" s="2"/>
      <c r="D25" s="3">
        <f t="shared" si="4"/>
        <v>0</v>
      </c>
      <c r="E25" s="3">
        <f t="shared" si="5"/>
        <v>0</v>
      </c>
      <c r="F25" s="3">
        <f t="shared" si="6"/>
        <v>0</v>
      </c>
      <c r="G25" s="4">
        <f t="shared" si="7"/>
        <v>0</v>
      </c>
    </row>
    <row r="26" spans="1:7" ht="12.75">
      <c r="A26" s="1">
        <v>6</v>
      </c>
      <c r="D26" s="3">
        <f t="shared" si="4"/>
        <v>0</v>
      </c>
      <c r="E26" s="3">
        <f t="shared" si="5"/>
        <v>0</v>
      </c>
      <c r="F26" s="3">
        <f t="shared" si="6"/>
        <v>0</v>
      </c>
      <c r="G26" s="4">
        <f t="shared" si="7"/>
        <v>0</v>
      </c>
    </row>
    <row r="27" spans="1:7" ht="12.75">
      <c r="A27" s="1">
        <v>7</v>
      </c>
      <c r="D27" s="3">
        <f t="shared" si="4"/>
        <v>0</v>
      </c>
      <c r="E27" s="3">
        <f t="shared" si="5"/>
        <v>0</v>
      </c>
      <c r="F27" s="3">
        <f t="shared" si="6"/>
        <v>0</v>
      </c>
      <c r="G27" s="4">
        <f t="shared" si="7"/>
        <v>0</v>
      </c>
    </row>
    <row r="28" spans="1:7" ht="12.75">
      <c r="A28" s="1">
        <v>8</v>
      </c>
      <c r="D28" s="3">
        <f t="shared" si="4"/>
        <v>0</v>
      </c>
      <c r="E28" s="3">
        <f t="shared" si="5"/>
        <v>0</v>
      </c>
      <c r="F28" s="3">
        <f t="shared" si="6"/>
        <v>0</v>
      </c>
      <c r="G28" s="4">
        <f t="shared" si="7"/>
        <v>0</v>
      </c>
    </row>
    <row r="29" spans="1:7" ht="12.75">
      <c r="A29" s="1">
        <v>9</v>
      </c>
      <c r="D29" s="3">
        <f t="shared" si="4"/>
        <v>0</v>
      </c>
      <c r="E29" s="3">
        <f t="shared" si="5"/>
        <v>0</v>
      </c>
      <c r="F29" s="3">
        <f t="shared" si="6"/>
        <v>0</v>
      </c>
      <c r="G29" s="4">
        <f t="shared" si="7"/>
        <v>0</v>
      </c>
    </row>
    <row r="30" spans="1:7" ht="12.75">
      <c r="A30" s="1">
        <v>10</v>
      </c>
      <c r="D30" s="3">
        <f t="shared" si="4"/>
        <v>0</v>
      </c>
      <c r="E30" s="3">
        <f t="shared" si="5"/>
        <v>0</v>
      </c>
      <c r="F30" s="3">
        <f t="shared" si="6"/>
        <v>0</v>
      </c>
      <c r="G30" s="4">
        <f t="shared" si="7"/>
        <v>0</v>
      </c>
    </row>
    <row r="31" spans="2:8" ht="15.75">
      <c r="B31" s="93" t="s">
        <v>12</v>
      </c>
      <c r="C31" s="93"/>
      <c r="D31" s="6">
        <f t="shared" si="4"/>
        <v>0</v>
      </c>
      <c r="E31" s="6">
        <f t="shared" si="5"/>
        <v>0</v>
      </c>
      <c r="F31" s="6">
        <f t="shared" si="6"/>
        <v>0</v>
      </c>
      <c r="G31" s="7">
        <f>SUM(G21:G30)</f>
        <v>0</v>
      </c>
      <c r="H31" s="10">
        <f>(1.68*F31)+(1.68/12*E31)</f>
        <v>0</v>
      </c>
    </row>
    <row r="32" spans="2:7" ht="12.75">
      <c r="B32" s="96" t="s">
        <v>0</v>
      </c>
      <c r="C32" s="96" t="s">
        <v>1</v>
      </c>
      <c r="D32" s="97" t="s">
        <v>2</v>
      </c>
      <c r="E32" s="97"/>
      <c r="F32" s="97"/>
      <c r="G32" s="98" t="s">
        <v>9</v>
      </c>
    </row>
    <row r="33" spans="2:7" ht="12.75">
      <c r="B33" s="96"/>
      <c r="C33" s="96"/>
      <c r="D33" s="3" t="s">
        <v>3</v>
      </c>
      <c r="E33" s="3" t="s">
        <v>4</v>
      </c>
      <c r="F33" s="3" t="s">
        <v>5</v>
      </c>
      <c r="G33" s="98"/>
    </row>
    <row r="34" spans="1:7" ht="12.75">
      <c r="A34" s="1">
        <v>1</v>
      </c>
      <c r="B34" s="2">
        <v>36553</v>
      </c>
      <c r="C34" s="2">
        <v>40199</v>
      </c>
      <c r="D34" s="3">
        <f t="shared" si="4"/>
        <v>23</v>
      </c>
      <c r="E34" s="3">
        <f t="shared" si="5"/>
        <v>11</v>
      </c>
      <c r="F34" s="3">
        <f t="shared" si="6"/>
        <v>9</v>
      </c>
      <c r="G34" s="4">
        <f aca="true" t="shared" si="8" ref="G34:G43">DAYS360(B34,C34,2)</f>
        <v>3593</v>
      </c>
    </row>
    <row r="35" spans="1:7" ht="12.75">
      <c r="A35" s="1">
        <v>2</v>
      </c>
      <c r="D35" s="3">
        <f t="shared" si="4"/>
        <v>0</v>
      </c>
      <c r="E35" s="3">
        <f t="shared" si="5"/>
        <v>0</v>
      </c>
      <c r="F35" s="3">
        <f t="shared" si="6"/>
        <v>0</v>
      </c>
      <c r="G35" s="4">
        <f t="shared" si="8"/>
        <v>0</v>
      </c>
    </row>
    <row r="36" spans="1:7" ht="12.75">
      <c r="A36" s="1">
        <v>3</v>
      </c>
      <c r="D36" s="3">
        <f t="shared" si="4"/>
        <v>0</v>
      </c>
      <c r="E36" s="3">
        <f t="shared" si="5"/>
        <v>0</v>
      </c>
      <c r="F36" s="3">
        <f t="shared" si="6"/>
        <v>0</v>
      </c>
      <c r="G36" s="4">
        <f t="shared" si="8"/>
        <v>0</v>
      </c>
    </row>
    <row r="37" spans="1:7" ht="12.75">
      <c r="A37" s="1">
        <v>4</v>
      </c>
      <c r="D37" s="3">
        <f t="shared" si="4"/>
        <v>0</v>
      </c>
      <c r="E37" s="3">
        <f t="shared" si="5"/>
        <v>0</v>
      </c>
      <c r="F37" s="3">
        <f t="shared" si="6"/>
        <v>0</v>
      </c>
      <c r="G37" s="4">
        <f t="shared" si="8"/>
        <v>0</v>
      </c>
    </row>
    <row r="38" spans="1:7" ht="12.75">
      <c r="A38" s="1">
        <v>5</v>
      </c>
      <c r="D38" s="3">
        <f t="shared" si="4"/>
        <v>0</v>
      </c>
      <c r="E38" s="3">
        <f t="shared" si="5"/>
        <v>0</v>
      </c>
      <c r="F38" s="3">
        <f t="shared" si="6"/>
        <v>0</v>
      </c>
      <c r="G38" s="4">
        <f t="shared" si="8"/>
        <v>0</v>
      </c>
    </row>
    <row r="39" spans="1:7" ht="12.75">
      <c r="A39" s="1">
        <v>6</v>
      </c>
      <c r="D39" s="3">
        <f t="shared" si="4"/>
        <v>0</v>
      </c>
      <c r="E39" s="3">
        <f t="shared" si="5"/>
        <v>0</v>
      </c>
      <c r="F39" s="3">
        <f t="shared" si="6"/>
        <v>0</v>
      </c>
      <c r="G39" s="4">
        <f t="shared" si="8"/>
        <v>0</v>
      </c>
    </row>
    <row r="40" spans="1:7" ht="12.75">
      <c r="A40" s="1">
        <v>7</v>
      </c>
      <c r="D40" s="3">
        <f t="shared" si="4"/>
        <v>0</v>
      </c>
      <c r="E40" s="3">
        <f t="shared" si="5"/>
        <v>0</v>
      </c>
      <c r="F40" s="3">
        <f t="shared" si="6"/>
        <v>0</v>
      </c>
      <c r="G40" s="4">
        <f t="shared" si="8"/>
        <v>0</v>
      </c>
    </row>
    <row r="41" spans="1:7" ht="12.75">
      <c r="A41" s="1">
        <v>8</v>
      </c>
      <c r="D41" s="3">
        <f t="shared" si="4"/>
        <v>0</v>
      </c>
      <c r="E41" s="3">
        <f t="shared" si="5"/>
        <v>0</v>
      </c>
      <c r="F41" s="3">
        <f t="shared" si="6"/>
        <v>0</v>
      </c>
      <c r="G41" s="4">
        <f t="shared" si="8"/>
        <v>0</v>
      </c>
    </row>
    <row r="42" spans="1:7" ht="12.75">
      <c r="A42" s="1">
        <v>9</v>
      </c>
      <c r="D42" s="3">
        <f t="shared" si="4"/>
        <v>0</v>
      </c>
      <c r="E42" s="3">
        <f t="shared" si="5"/>
        <v>0</v>
      </c>
      <c r="F42" s="3">
        <f t="shared" si="6"/>
        <v>0</v>
      </c>
      <c r="G42" s="4">
        <f t="shared" si="8"/>
        <v>0</v>
      </c>
    </row>
    <row r="43" spans="1:7" ht="12.75">
      <c r="A43" s="1">
        <v>10</v>
      </c>
      <c r="D43" s="3">
        <f t="shared" si="4"/>
        <v>0</v>
      </c>
      <c r="E43" s="3">
        <f t="shared" si="5"/>
        <v>0</v>
      </c>
      <c r="F43" s="3">
        <f t="shared" si="6"/>
        <v>0</v>
      </c>
      <c r="G43" s="4">
        <f t="shared" si="8"/>
        <v>0</v>
      </c>
    </row>
    <row r="44" spans="2:8" ht="15.75">
      <c r="B44" s="93" t="s">
        <v>12</v>
      </c>
      <c r="C44" s="93"/>
      <c r="D44" s="8">
        <f t="shared" si="4"/>
        <v>23</v>
      </c>
      <c r="E44" s="8">
        <f t="shared" si="5"/>
        <v>11</v>
      </c>
      <c r="F44" s="8">
        <f t="shared" si="6"/>
        <v>9</v>
      </c>
      <c r="G44" s="7">
        <f>SUM(G34:G43)</f>
        <v>3593</v>
      </c>
      <c r="H44" s="10">
        <f>(1.32*F44)+(1.32/12*E44)</f>
        <v>13.09</v>
      </c>
    </row>
    <row r="45" spans="2:7" ht="12.75">
      <c r="B45" s="96" t="s">
        <v>0</v>
      </c>
      <c r="C45" s="96" t="s">
        <v>1</v>
      </c>
      <c r="D45" s="97" t="s">
        <v>2</v>
      </c>
      <c r="E45" s="97"/>
      <c r="F45" s="97"/>
      <c r="G45" s="98" t="s">
        <v>11</v>
      </c>
    </row>
    <row r="46" spans="2:7" ht="12.75">
      <c r="B46" s="96"/>
      <c r="C46" s="96"/>
      <c r="D46" s="3" t="s">
        <v>3</v>
      </c>
      <c r="E46" s="3" t="s">
        <v>4</v>
      </c>
      <c r="F46" s="3" t="s">
        <v>5</v>
      </c>
      <c r="G46" s="98"/>
    </row>
    <row r="47" spans="1:7" ht="12.75">
      <c r="A47" s="1">
        <v>1</v>
      </c>
      <c r="D47" s="3">
        <f t="shared" si="4"/>
        <v>0</v>
      </c>
      <c r="E47" s="3">
        <f t="shared" si="5"/>
        <v>0</v>
      </c>
      <c r="F47" s="3">
        <f t="shared" si="6"/>
        <v>0</v>
      </c>
      <c r="G47" s="4">
        <f>DAYS360(B47,C47,2)</f>
        <v>0</v>
      </c>
    </row>
    <row r="48" spans="1:7" ht="12.75">
      <c r="A48" s="1">
        <v>2</v>
      </c>
      <c r="D48" s="3">
        <f t="shared" si="4"/>
        <v>0</v>
      </c>
      <c r="E48" s="3">
        <f t="shared" si="5"/>
        <v>0</v>
      </c>
      <c r="F48" s="3">
        <f t="shared" si="6"/>
        <v>0</v>
      </c>
      <c r="G48" s="4">
        <f>DAYS360(B48,C48,2)</f>
        <v>0</v>
      </c>
    </row>
    <row r="49" spans="1:7" ht="12.75">
      <c r="A49" s="1">
        <v>3</v>
      </c>
      <c r="D49" s="3">
        <f t="shared" si="4"/>
        <v>0</v>
      </c>
      <c r="E49" s="3">
        <f t="shared" si="5"/>
        <v>0</v>
      </c>
      <c r="F49" s="3">
        <f t="shared" si="6"/>
        <v>0</v>
      </c>
      <c r="G49" s="4">
        <f>DAYS360(B49,C49,2)</f>
        <v>0</v>
      </c>
    </row>
    <row r="50" spans="1:7" ht="12.75">
      <c r="A50" s="1">
        <v>4</v>
      </c>
      <c r="D50" s="3">
        <f t="shared" si="4"/>
        <v>0</v>
      </c>
      <c r="E50" s="3">
        <f t="shared" si="5"/>
        <v>0</v>
      </c>
      <c r="F50" s="3">
        <f t="shared" si="6"/>
        <v>0</v>
      </c>
      <c r="G50" s="4">
        <f>DAYS360(B50,C50,2)</f>
        <v>0</v>
      </c>
    </row>
    <row r="51" spans="1:7" ht="12.75">
      <c r="A51" s="1">
        <v>5</v>
      </c>
      <c r="D51" s="3">
        <f t="shared" si="4"/>
        <v>0</v>
      </c>
      <c r="E51" s="3">
        <f t="shared" si="5"/>
        <v>0</v>
      </c>
      <c r="F51" s="3">
        <f t="shared" si="6"/>
        <v>0</v>
      </c>
      <c r="G51" s="4">
        <f>DAYS360(B51,C51,2)</f>
        <v>0</v>
      </c>
    </row>
    <row r="52" spans="4:8" ht="15.75">
      <c r="D52" s="8">
        <f t="shared" si="4"/>
        <v>0</v>
      </c>
      <c r="E52" s="8">
        <f t="shared" si="5"/>
        <v>0</v>
      </c>
      <c r="F52" s="8">
        <f t="shared" si="6"/>
        <v>0</v>
      </c>
      <c r="G52" s="7">
        <f>SUM(G47:G51)</f>
        <v>0</v>
      </c>
      <c r="H52" s="10">
        <f>(1.44*F52)+(1.44/12*E52)</f>
        <v>0</v>
      </c>
    </row>
    <row r="53" spans="2:7" ht="12.75">
      <c r="B53" s="96" t="s">
        <v>0</v>
      </c>
      <c r="C53" s="96" t="s">
        <v>1</v>
      </c>
      <c r="D53" s="97" t="s">
        <v>2</v>
      </c>
      <c r="E53" s="97"/>
      <c r="F53" s="97"/>
      <c r="G53" s="98" t="s">
        <v>10</v>
      </c>
    </row>
    <row r="54" spans="2:7" ht="12.75">
      <c r="B54" s="96"/>
      <c r="C54" s="96"/>
      <c r="D54" s="3" t="s">
        <v>3</v>
      </c>
      <c r="E54" s="3" t="s">
        <v>4</v>
      </c>
      <c r="F54" s="3" t="s">
        <v>5</v>
      </c>
      <c r="G54" s="98"/>
    </row>
    <row r="55" spans="1:7" ht="12.75">
      <c r="A55" s="1">
        <v>1</v>
      </c>
      <c r="D55" s="3">
        <f t="shared" si="4"/>
        <v>0</v>
      </c>
      <c r="E55" s="3">
        <f t="shared" si="5"/>
        <v>0</v>
      </c>
      <c r="F55" s="3">
        <f t="shared" si="6"/>
        <v>0</v>
      </c>
      <c r="G55" s="4">
        <f aca="true" t="shared" si="9" ref="G55:G60">DAYS360(B55,C55,2)</f>
        <v>0</v>
      </c>
    </row>
    <row r="56" spans="1:7" ht="12.75">
      <c r="A56" s="1">
        <v>2</v>
      </c>
      <c r="D56" s="3">
        <f t="shared" si="4"/>
        <v>0</v>
      </c>
      <c r="E56" s="3">
        <f t="shared" si="5"/>
        <v>0</v>
      </c>
      <c r="F56" s="3">
        <f t="shared" si="6"/>
        <v>0</v>
      </c>
      <c r="G56" s="4">
        <f t="shared" si="9"/>
        <v>0</v>
      </c>
    </row>
    <row r="57" spans="1:7" ht="12.75">
      <c r="A57" s="1">
        <v>3</v>
      </c>
      <c r="D57" s="3">
        <f t="shared" si="4"/>
        <v>0</v>
      </c>
      <c r="E57" s="3">
        <f t="shared" si="5"/>
        <v>0</v>
      </c>
      <c r="F57" s="3">
        <f t="shared" si="6"/>
        <v>0</v>
      </c>
      <c r="G57" s="4">
        <f t="shared" si="9"/>
        <v>0</v>
      </c>
    </row>
    <row r="58" spans="1:7" ht="12.75">
      <c r="A58" s="1">
        <v>4</v>
      </c>
      <c r="D58" s="3">
        <f t="shared" si="4"/>
        <v>0</v>
      </c>
      <c r="E58" s="3">
        <f t="shared" si="5"/>
        <v>0</v>
      </c>
      <c r="F58" s="3">
        <f t="shared" si="6"/>
        <v>0</v>
      </c>
      <c r="G58" s="4">
        <f t="shared" si="9"/>
        <v>0</v>
      </c>
    </row>
    <row r="59" spans="1:7" ht="12.75">
      <c r="A59" s="1">
        <v>5</v>
      </c>
      <c r="D59" s="3">
        <f t="shared" si="4"/>
        <v>0</v>
      </c>
      <c r="E59" s="3">
        <f t="shared" si="5"/>
        <v>0</v>
      </c>
      <c r="F59" s="3">
        <f t="shared" si="6"/>
        <v>0</v>
      </c>
      <c r="G59" s="4">
        <f t="shared" si="9"/>
        <v>0</v>
      </c>
    </row>
    <row r="60" spans="1:7" ht="12.75">
      <c r="A60" s="1">
        <v>6</v>
      </c>
      <c r="D60" s="3">
        <f t="shared" si="4"/>
        <v>0</v>
      </c>
      <c r="E60" s="3">
        <f t="shared" si="5"/>
        <v>0</v>
      </c>
      <c r="F60" s="3">
        <f t="shared" si="6"/>
        <v>0</v>
      </c>
      <c r="G60" s="4">
        <f t="shared" si="9"/>
        <v>0</v>
      </c>
    </row>
    <row r="61" spans="2:8" ht="15.75">
      <c r="B61" s="93" t="s">
        <v>12</v>
      </c>
      <c r="C61" s="93"/>
      <c r="D61" s="8">
        <f t="shared" si="4"/>
        <v>0</v>
      </c>
      <c r="E61" s="8">
        <f t="shared" si="5"/>
        <v>0</v>
      </c>
      <c r="F61" s="8">
        <f t="shared" si="6"/>
        <v>0</v>
      </c>
      <c r="G61" s="7">
        <f>SUM(G55:G60)</f>
        <v>0</v>
      </c>
      <c r="H61" s="10">
        <f>(1.68*F61)+(1.68/12*E61)</f>
        <v>0</v>
      </c>
    </row>
    <row r="62" spans="4:7" ht="12.75">
      <c r="D62" s="8"/>
      <c r="E62" s="8"/>
      <c r="F62" s="8"/>
      <c r="G62" s="4"/>
    </row>
    <row r="63" spans="2:7" ht="12.75">
      <c r="B63" s="93" t="s">
        <v>13</v>
      </c>
      <c r="C63" s="93"/>
      <c r="D63" s="9">
        <f>TRUNC(((G63-((((F63*12)*30))+(E63*30)))))</f>
        <v>20</v>
      </c>
      <c r="E63" s="9">
        <f>TRUNC((G63-(F63*360))/30)</f>
        <v>5</v>
      </c>
      <c r="F63" s="9">
        <f>TRUNC(G63/360)</f>
        <v>14</v>
      </c>
      <c r="G63" s="4">
        <f>G61+G52+G44+G31+G18</f>
        <v>5210</v>
      </c>
    </row>
    <row r="64" spans="4:7" ht="12.75">
      <c r="D64" s="3"/>
      <c r="E64" s="3"/>
      <c r="F64" s="3"/>
      <c r="G64" s="4"/>
    </row>
    <row r="65" spans="4:7" ht="12.75">
      <c r="D65" s="3"/>
      <c r="E65" s="3"/>
      <c r="F65" s="3"/>
      <c r="G65" s="4"/>
    </row>
    <row r="66" spans="4:7" ht="12.75">
      <c r="D66" s="3"/>
      <c r="E66" s="3"/>
      <c r="F66" s="3"/>
      <c r="G66" s="4"/>
    </row>
    <row r="67" spans="4:7" ht="12.75">
      <c r="D67" s="3"/>
      <c r="E67" s="3"/>
      <c r="F67" s="3"/>
      <c r="G67" s="4"/>
    </row>
    <row r="68" spans="4:7" ht="12.75">
      <c r="D68" s="3"/>
      <c r="E68" s="3"/>
      <c r="F68" s="3"/>
      <c r="G68" s="4"/>
    </row>
    <row r="69" spans="4:7" ht="12.75">
      <c r="D69" s="3"/>
      <c r="E69" s="3"/>
      <c r="F69" s="3"/>
      <c r="G69" s="4"/>
    </row>
    <row r="70" spans="4:7" ht="12.75">
      <c r="D70" s="3"/>
      <c r="E70" s="3"/>
      <c r="F70" s="3"/>
      <c r="G70" s="4"/>
    </row>
    <row r="71" spans="4:7" ht="12.75">
      <c r="D71" s="3"/>
      <c r="E71" s="3"/>
      <c r="F71" s="3"/>
      <c r="G71" s="4"/>
    </row>
    <row r="72" spans="4:7" ht="12.75">
      <c r="D72" s="3"/>
      <c r="E72" s="3"/>
      <c r="F72" s="3"/>
      <c r="G72" s="4"/>
    </row>
    <row r="73" spans="4:7" ht="12.75">
      <c r="D73" s="3"/>
      <c r="E73" s="3"/>
      <c r="F73" s="3"/>
      <c r="G73" s="4"/>
    </row>
    <row r="74" spans="4:7" ht="12.75">
      <c r="D74" s="3"/>
      <c r="E74" s="3"/>
      <c r="F74" s="3"/>
      <c r="G74" s="4"/>
    </row>
    <row r="75" spans="4:7" ht="12.75">
      <c r="D75" s="3"/>
      <c r="E75" s="3"/>
      <c r="F75" s="3"/>
      <c r="G75" s="4"/>
    </row>
    <row r="76" spans="4:7" ht="12.75">
      <c r="D76" s="3"/>
      <c r="E76" s="3"/>
      <c r="F76" s="3"/>
      <c r="G76" s="4"/>
    </row>
    <row r="77" spans="4:7" ht="12.75">
      <c r="D77" s="3"/>
      <c r="E77" s="3"/>
      <c r="F77" s="3"/>
      <c r="G77" s="4"/>
    </row>
    <row r="78" spans="4:7" ht="12.75">
      <c r="D78" s="3"/>
      <c r="E78" s="3"/>
      <c r="F78" s="3"/>
      <c r="G78" s="4"/>
    </row>
    <row r="79" spans="4:7" ht="12.75">
      <c r="D79" s="3"/>
      <c r="E79" s="3"/>
      <c r="F79" s="3"/>
      <c r="G79" s="4"/>
    </row>
    <row r="80" spans="4:7" ht="12.75">
      <c r="D80" s="3"/>
      <c r="E80" s="3"/>
      <c r="F80" s="3"/>
      <c r="G80" s="4"/>
    </row>
    <row r="81" spans="4:7" ht="12.75">
      <c r="D81" s="3"/>
      <c r="E81" s="3"/>
      <c r="F81" s="3"/>
      <c r="G81" s="4"/>
    </row>
    <row r="82" spans="4:7" ht="12.75">
      <c r="D82" s="3"/>
      <c r="E82" s="3"/>
      <c r="F82" s="3"/>
      <c r="G82" s="4"/>
    </row>
    <row r="83" spans="4:7" ht="12.75">
      <c r="D83" s="3"/>
      <c r="E83" s="3"/>
      <c r="F83" s="3"/>
      <c r="G83" s="4"/>
    </row>
    <row r="84" spans="4:7" ht="12.75">
      <c r="D84" s="3"/>
      <c r="E84" s="3"/>
      <c r="F84" s="3"/>
      <c r="G84" s="4"/>
    </row>
    <row r="85" spans="4:7" ht="12.75">
      <c r="D85" s="3"/>
      <c r="E85" s="3"/>
      <c r="F85" s="3"/>
      <c r="G85" s="4"/>
    </row>
    <row r="86" spans="4:7" ht="12.75">
      <c r="D86" s="3"/>
      <c r="E86" s="3"/>
      <c r="F86" s="3"/>
      <c r="G86" s="4"/>
    </row>
    <row r="87" spans="4:7" ht="12.75">
      <c r="D87" s="3"/>
      <c r="E87" s="3"/>
      <c r="F87" s="3"/>
      <c r="G87" s="4"/>
    </row>
    <row r="88" spans="4:7" ht="12.75">
      <c r="D88" s="3"/>
      <c r="E88" s="3"/>
      <c r="F88" s="3"/>
      <c r="G88" s="4"/>
    </row>
    <row r="89" spans="4:7" ht="12.75">
      <c r="D89" s="3"/>
      <c r="E89" s="3"/>
      <c r="F89" s="3"/>
      <c r="G89" s="4"/>
    </row>
    <row r="90" spans="4:7" ht="12.75">
      <c r="D90" s="3"/>
      <c r="E90" s="3"/>
      <c r="F90" s="3"/>
      <c r="G90" s="4"/>
    </row>
    <row r="91" spans="4:7" ht="12.75">
      <c r="D91" s="3"/>
      <c r="E91" s="3"/>
      <c r="F91" s="3"/>
      <c r="G91" s="4"/>
    </row>
    <row r="92" spans="4:7" ht="12.75">
      <c r="D92" s="3"/>
      <c r="E92" s="3"/>
      <c r="F92" s="3"/>
      <c r="G92" s="4"/>
    </row>
    <row r="93" spans="4:7" ht="12.75">
      <c r="D93" s="3"/>
      <c r="E93" s="3"/>
      <c r="F93" s="3"/>
      <c r="G93" s="4"/>
    </row>
    <row r="94" spans="4:7" ht="12.75">
      <c r="D94" s="3"/>
      <c r="E94" s="3"/>
      <c r="F94" s="3"/>
      <c r="G94" s="4"/>
    </row>
    <row r="95" spans="4:7" ht="12.75">
      <c r="D95" s="3"/>
      <c r="E95" s="3"/>
      <c r="F95" s="3"/>
      <c r="G95" s="4"/>
    </row>
    <row r="96" spans="4:7" ht="12.75">
      <c r="D96" s="3"/>
      <c r="E96" s="3"/>
      <c r="F96" s="3"/>
      <c r="G96" s="4"/>
    </row>
    <row r="97" spans="4:7" ht="12.75">
      <c r="D97" s="3"/>
      <c r="E97" s="3"/>
      <c r="F97" s="3"/>
      <c r="G97" s="4"/>
    </row>
    <row r="98" spans="4:7" ht="12.75">
      <c r="D98" s="3"/>
      <c r="E98" s="3"/>
      <c r="F98" s="3"/>
      <c r="G98" s="4"/>
    </row>
    <row r="99" spans="4:7" ht="12.75">
      <c r="D99" s="3"/>
      <c r="E99" s="3"/>
      <c r="F99" s="3"/>
      <c r="G99" s="4"/>
    </row>
    <row r="100" spans="4:7" ht="12.75">
      <c r="D100" s="3"/>
      <c r="E100" s="3"/>
      <c r="F100" s="3"/>
      <c r="G100" s="4"/>
    </row>
    <row r="101" spans="4:7" ht="12.75">
      <c r="D101" s="3"/>
      <c r="E101" s="3"/>
      <c r="F101" s="3"/>
      <c r="G101" s="4"/>
    </row>
    <row r="102" spans="4:7" ht="12.75">
      <c r="D102" s="3"/>
      <c r="E102" s="3"/>
      <c r="F102" s="3"/>
      <c r="G102" s="4"/>
    </row>
    <row r="103" spans="4:7" ht="12.75">
      <c r="D103" s="3"/>
      <c r="E103" s="3"/>
      <c r="F103" s="3"/>
      <c r="G103" s="4"/>
    </row>
    <row r="104" spans="4:7" ht="12.75">
      <c r="D104" s="3"/>
      <c r="E104" s="3"/>
      <c r="F104" s="3"/>
      <c r="G104" s="4"/>
    </row>
    <row r="105" spans="4:7" ht="12.75">
      <c r="D105" s="3"/>
      <c r="E105" s="3"/>
      <c r="F105" s="3"/>
      <c r="G105" s="4"/>
    </row>
    <row r="106" spans="4:7" ht="12.75">
      <c r="D106" s="3"/>
      <c r="E106" s="3"/>
      <c r="F106" s="3"/>
      <c r="G106" s="4"/>
    </row>
    <row r="107" spans="4:7" ht="12.75">
      <c r="D107" s="3"/>
      <c r="E107" s="3"/>
      <c r="F107" s="3"/>
      <c r="G107" s="4"/>
    </row>
    <row r="108" spans="4:7" ht="12.75">
      <c r="D108" s="3"/>
      <c r="E108" s="3"/>
      <c r="F108" s="3"/>
      <c r="G108" s="4"/>
    </row>
    <row r="109" spans="4:7" ht="12.75">
      <c r="D109" s="3"/>
      <c r="E109" s="3"/>
      <c r="F109" s="3"/>
      <c r="G109" s="4"/>
    </row>
    <row r="110" spans="4:7" ht="12.75">
      <c r="D110" s="3"/>
      <c r="E110" s="3"/>
      <c r="F110" s="3"/>
      <c r="G110" s="4"/>
    </row>
    <row r="111" spans="4:7" ht="12.75">
      <c r="D111" s="3"/>
      <c r="E111" s="3"/>
      <c r="F111" s="3"/>
      <c r="G111" s="4"/>
    </row>
    <row r="112" spans="4:7" ht="12.75">
      <c r="D112" s="3"/>
      <c r="E112" s="3"/>
      <c r="F112" s="3"/>
      <c r="G112" s="4"/>
    </row>
    <row r="113" spans="4:7" ht="12.75">
      <c r="D113" s="3"/>
      <c r="E113" s="3"/>
      <c r="F113" s="3"/>
      <c r="G113" s="4"/>
    </row>
    <row r="114" spans="4:7" ht="12.75">
      <c r="D114" s="3"/>
      <c r="E114" s="3"/>
      <c r="F114" s="3"/>
      <c r="G114" s="4"/>
    </row>
    <row r="115" spans="4:7" ht="12.75">
      <c r="D115" s="3"/>
      <c r="E115" s="3"/>
      <c r="F115" s="3"/>
      <c r="G115" s="4"/>
    </row>
  </sheetData>
  <sheetProtection/>
  <mergeCells count="26">
    <mergeCell ref="D19:F19"/>
    <mergeCell ref="G19:G20"/>
    <mergeCell ref="D1:F1"/>
    <mergeCell ref="B18:C18"/>
    <mergeCell ref="C1:C2"/>
    <mergeCell ref="B1:B2"/>
    <mergeCell ref="D45:F45"/>
    <mergeCell ref="G45:G46"/>
    <mergeCell ref="G1:G2"/>
    <mergeCell ref="B32:B33"/>
    <mergeCell ref="C32:C33"/>
    <mergeCell ref="D32:F32"/>
    <mergeCell ref="G32:G33"/>
    <mergeCell ref="B31:C31"/>
    <mergeCell ref="B19:B20"/>
    <mergeCell ref="C19:C20"/>
    <mergeCell ref="B44:C44"/>
    <mergeCell ref="B61:C61"/>
    <mergeCell ref="B63:C63"/>
    <mergeCell ref="H1:H2"/>
    <mergeCell ref="B53:B54"/>
    <mergeCell ref="C53:C54"/>
    <mergeCell ref="D53:F53"/>
    <mergeCell ref="G53:G54"/>
    <mergeCell ref="B45:B4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zoomScalePageLayoutView="0" workbookViewId="0" topLeftCell="A1">
      <selection activeCell="C6" sqref="C6"/>
    </sheetView>
  </sheetViews>
  <sheetFormatPr defaultColWidth="8.00390625" defaultRowHeight="12.75"/>
  <cols>
    <col min="1" max="1" width="4.375" style="83" customWidth="1"/>
    <col min="2" max="3" width="15.00390625" style="84" customWidth="1"/>
    <col min="4" max="6" width="9.75390625" style="84" customWidth="1"/>
    <col min="7" max="7" width="14.25390625" style="13" hidden="1" customWidth="1"/>
    <col min="8" max="8" width="14.00390625" style="13" hidden="1" customWidth="1"/>
    <col min="9" max="9" width="8.00390625" style="17" hidden="1" customWidth="1"/>
    <col min="10" max="10" width="5.75390625" style="17" customWidth="1"/>
    <col min="11" max="11" width="10.375" style="17" customWidth="1"/>
    <col min="12" max="12" width="11.125" style="17" customWidth="1"/>
    <col min="13" max="15" width="8.00390625" style="17" customWidth="1"/>
    <col min="16" max="16" width="14.625" style="17" customWidth="1"/>
    <col min="17" max="17" width="8.00390625" style="17" customWidth="1"/>
    <col min="18" max="16384" width="8.00390625" style="13" customWidth="1"/>
  </cols>
  <sheetData>
    <row r="1" spans="1:17" ht="24.75" customHeight="1" thickBot="1">
      <c r="A1" s="160" t="s">
        <v>25</v>
      </c>
      <c r="B1" s="161"/>
      <c r="C1" s="162"/>
      <c r="D1" s="162"/>
      <c r="E1" s="162"/>
      <c r="F1" s="163"/>
      <c r="I1" s="18"/>
      <c r="J1" s="18"/>
      <c r="K1" s="18"/>
      <c r="L1" s="18"/>
      <c r="M1" s="18"/>
      <c r="N1" s="18"/>
      <c r="O1" s="18"/>
      <c r="P1" s="18"/>
      <c r="Q1" s="18"/>
    </row>
    <row r="2" spans="1:17" ht="11.25" customHeight="1">
      <c r="A2" s="90"/>
      <c r="B2" s="90"/>
      <c r="C2" s="83"/>
      <c r="D2" s="83"/>
      <c r="E2" s="83"/>
      <c r="F2" s="83"/>
      <c r="I2" s="18"/>
      <c r="J2" s="18"/>
      <c r="K2" s="18"/>
      <c r="L2" s="18"/>
      <c r="M2" s="18"/>
      <c r="N2" s="18"/>
      <c r="O2" s="18"/>
      <c r="P2" s="18"/>
      <c r="Q2" s="18"/>
    </row>
    <row r="3" spans="1:17" ht="21" customHeight="1">
      <c r="A3" s="150" t="s">
        <v>15</v>
      </c>
      <c r="B3" s="151"/>
      <c r="C3" s="151"/>
      <c r="D3" s="151"/>
      <c r="E3" s="151"/>
      <c r="F3" s="152"/>
      <c r="I3" s="18"/>
      <c r="J3" s="18"/>
      <c r="K3" s="18"/>
      <c r="L3" s="18"/>
      <c r="M3" s="18"/>
      <c r="N3" s="18"/>
      <c r="O3" s="18"/>
      <c r="P3" s="18"/>
      <c r="Q3" s="18"/>
    </row>
    <row r="4" spans="1:9" ht="18" customHeight="1">
      <c r="A4" s="31"/>
      <c r="B4" s="159" t="s">
        <v>0</v>
      </c>
      <c r="C4" s="159" t="s">
        <v>1</v>
      </c>
      <c r="D4" s="157" t="s">
        <v>2</v>
      </c>
      <c r="E4" s="157"/>
      <c r="F4" s="158"/>
      <c r="G4" s="156" t="s">
        <v>15</v>
      </c>
      <c r="H4" s="130"/>
      <c r="I4" s="18"/>
    </row>
    <row r="5" spans="1:9" ht="18" customHeight="1">
      <c r="A5" s="31"/>
      <c r="B5" s="159"/>
      <c r="C5" s="159"/>
      <c r="D5" s="22" t="s">
        <v>3</v>
      </c>
      <c r="E5" s="22" t="s">
        <v>4</v>
      </c>
      <c r="F5" s="32" t="s">
        <v>5</v>
      </c>
      <c r="G5" s="156"/>
      <c r="H5" s="131"/>
      <c r="I5" s="18"/>
    </row>
    <row r="6" spans="1:9" ht="18.75" customHeight="1">
      <c r="A6" s="31">
        <v>1</v>
      </c>
      <c r="B6" s="20"/>
      <c r="C6" s="20"/>
      <c r="D6" s="22">
        <f aca="true" t="shared" si="0" ref="D6:D11">TRUNC(((G6-((((F6*12)*30))+(E6*30)))))</f>
        <v>0</v>
      </c>
      <c r="E6" s="22">
        <f aca="true" t="shared" si="1" ref="E6:E11">TRUNC((G6-(F6*360))/30)</f>
        <v>0</v>
      </c>
      <c r="F6" s="32">
        <f aca="true" t="shared" si="2" ref="F6:F11">TRUNC(G6/360)</f>
        <v>0</v>
      </c>
      <c r="G6" s="29">
        <f>DAYS360(B6,C6,2)</f>
        <v>0</v>
      </c>
      <c r="H6" s="16" t="s">
        <v>14</v>
      </c>
      <c r="I6" s="18"/>
    </row>
    <row r="7" spans="1:17" ht="18.75" customHeight="1">
      <c r="A7" s="31">
        <v>2</v>
      </c>
      <c r="B7" s="20"/>
      <c r="C7" s="20"/>
      <c r="D7" s="91">
        <f t="shared" si="0"/>
        <v>0</v>
      </c>
      <c r="E7" s="91">
        <f t="shared" si="1"/>
        <v>0</v>
      </c>
      <c r="F7" s="92">
        <f t="shared" si="2"/>
        <v>0</v>
      </c>
      <c r="G7" s="29">
        <f>DAYS360(B7,C7,2)</f>
        <v>0</v>
      </c>
      <c r="H7" s="70"/>
      <c r="I7" s="18"/>
      <c r="J7" s="18"/>
      <c r="K7" s="18"/>
      <c r="L7" s="18"/>
      <c r="M7" s="18"/>
      <c r="N7" s="18"/>
      <c r="O7" s="18"/>
      <c r="P7" s="18"/>
      <c r="Q7" s="18"/>
    </row>
    <row r="8" spans="1:17" ht="18.75" customHeight="1">
      <c r="A8" s="31">
        <v>3</v>
      </c>
      <c r="B8" s="20"/>
      <c r="C8" s="20"/>
      <c r="D8" s="91">
        <f t="shared" si="0"/>
        <v>0</v>
      </c>
      <c r="E8" s="91">
        <f t="shared" si="1"/>
        <v>0</v>
      </c>
      <c r="F8" s="92">
        <f t="shared" si="2"/>
        <v>0</v>
      </c>
      <c r="G8" s="29">
        <f>DAYS360(B8,C8,2)</f>
        <v>0</v>
      </c>
      <c r="H8" s="70"/>
      <c r="I8" s="18"/>
      <c r="J8" s="18"/>
      <c r="K8" s="18"/>
      <c r="L8" s="18"/>
      <c r="M8" s="18"/>
      <c r="N8" s="18"/>
      <c r="O8" s="18"/>
      <c r="P8" s="18"/>
      <c r="Q8" s="18"/>
    </row>
    <row r="9" spans="1:17" ht="18.75" customHeight="1">
      <c r="A9" s="31">
        <v>4</v>
      </c>
      <c r="B9" s="20"/>
      <c r="C9" s="20"/>
      <c r="D9" s="91">
        <f t="shared" si="0"/>
        <v>0</v>
      </c>
      <c r="E9" s="91">
        <f t="shared" si="1"/>
        <v>0</v>
      </c>
      <c r="F9" s="92">
        <f t="shared" si="2"/>
        <v>0</v>
      </c>
      <c r="G9" s="29">
        <f>DAYS360(B9,C9,2)</f>
        <v>0</v>
      </c>
      <c r="H9" s="70"/>
      <c r="I9" s="18"/>
      <c r="J9" s="18"/>
      <c r="K9" s="18"/>
      <c r="L9" s="18"/>
      <c r="M9" s="18"/>
      <c r="N9" s="18"/>
      <c r="O9" s="18"/>
      <c r="P9" s="18"/>
      <c r="Q9" s="18"/>
    </row>
    <row r="10" spans="1:17" ht="18.75" customHeight="1">
      <c r="A10" s="31">
        <v>5</v>
      </c>
      <c r="B10" s="20"/>
      <c r="C10" s="20"/>
      <c r="D10" s="91">
        <f t="shared" si="0"/>
        <v>0</v>
      </c>
      <c r="E10" s="91">
        <f t="shared" si="1"/>
        <v>0</v>
      </c>
      <c r="F10" s="92">
        <f t="shared" si="2"/>
        <v>0</v>
      </c>
      <c r="G10" s="29">
        <f>DAYS360(B10,C10,2)</f>
        <v>0</v>
      </c>
      <c r="H10" s="70"/>
      <c r="I10" s="18"/>
      <c r="J10" s="18"/>
      <c r="K10" s="18"/>
      <c r="L10" s="18"/>
      <c r="M10" s="18"/>
      <c r="N10" s="18"/>
      <c r="O10" s="18"/>
      <c r="P10" s="18"/>
      <c r="Q10" s="18"/>
    </row>
    <row r="11" spans="1:9" ht="19.5" thickBot="1">
      <c r="A11" s="120" t="s">
        <v>12</v>
      </c>
      <c r="B11" s="121"/>
      <c r="C11" s="121"/>
      <c r="D11" s="88">
        <f t="shared" si="0"/>
        <v>0</v>
      </c>
      <c r="E11" s="88">
        <f t="shared" si="1"/>
        <v>0</v>
      </c>
      <c r="F11" s="89">
        <f t="shared" si="2"/>
        <v>0</v>
      </c>
      <c r="G11" s="30">
        <f>SUM(G6:G10)</f>
        <v>0</v>
      </c>
      <c r="H11" s="14">
        <f>(0.48*F11)+(0.48/12*E11)</f>
        <v>0</v>
      </c>
      <c r="I11" s="18"/>
    </row>
    <row r="12" spans="1:17" ht="11.25" customHeight="1" thickBot="1">
      <c r="A12" s="71"/>
      <c r="B12" s="71"/>
      <c r="C12" s="71"/>
      <c r="D12" s="69"/>
      <c r="E12" s="69"/>
      <c r="F12" s="69"/>
      <c r="G12" s="30"/>
      <c r="H12" s="1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 customHeight="1">
      <c r="A13" s="153" t="s">
        <v>19</v>
      </c>
      <c r="B13" s="154"/>
      <c r="C13" s="154"/>
      <c r="D13" s="154"/>
      <c r="E13" s="154"/>
      <c r="F13" s="155"/>
      <c r="G13" s="30"/>
      <c r="H13" s="14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>
      <c r="A14" s="43"/>
      <c r="B14" s="140" t="s">
        <v>0</v>
      </c>
      <c r="C14" s="140" t="s">
        <v>1</v>
      </c>
      <c r="D14" s="141" t="s">
        <v>2</v>
      </c>
      <c r="E14" s="141"/>
      <c r="F14" s="142"/>
      <c r="G14" s="143" t="s">
        <v>19</v>
      </c>
      <c r="H14" s="14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43"/>
      <c r="B15" s="140"/>
      <c r="C15" s="140"/>
      <c r="D15" s="21" t="s">
        <v>3</v>
      </c>
      <c r="E15" s="21" t="s">
        <v>4</v>
      </c>
      <c r="F15" s="44" t="s">
        <v>5</v>
      </c>
      <c r="G15" s="143"/>
      <c r="H15" s="14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43">
        <v>1</v>
      </c>
      <c r="B16" s="20"/>
      <c r="C16" s="20"/>
      <c r="D16" s="21">
        <f>TRUNC(((G16-((((F16*12)*30))+(E16*30)))))</f>
        <v>0</v>
      </c>
      <c r="E16" s="21">
        <f>TRUNC((G16-(F16*360))/30)</f>
        <v>0</v>
      </c>
      <c r="F16" s="44">
        <f>TRUNC(G16/360)</f>
        <v>0</v>
      </c>
      <c r="G16" s="33">
        <f>DAYS360(B16,C16,2)</f>
        <v>0</v>
      </c>
      <c r="H16" s="14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43">
        <v>2</v>
      </c>
      <c r="B17" s="20"/>
      <c r="C17" s="20"/>
      <c r="D17" s="21">
        <f>TRUNC(((G17-((((F17*12)*30))+(E17*30)))))</f>
        <v>0</v>
      </c>
      <c r="E17" s="21">
        <f>TRUNC((G17-(F17*360))/30)</f>
        <v>0</v>
      </c>
      <c r="F17" s="44">
        <f>TRUNC(G17/360)</f>
        <v>0</v>
      </c>
      <c r="G17" s="33">
        <f>DAYS360(B17,C17,2)</f>
        <v>0</v>
      </c>
      <c r="H17" s="14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43">
        <v>3</v>
      </c>
      <c r="B18" s="20"/>
      <c r="C18" s="20"/>
      <c r="D18" s="21">
        <f>TRUNC(((G18-((((F18*12)*30))+(E18*30)))))</f>
        <v>0</v>
      </c>
      <c r="E18" s="21">
        <f>TRUNC((G18-(F18*360))/30)</f>
        <v>0</v>
      </c>
      <c r="F18" s="44">
        <f>TRUNC(G18/360)</f>
        <v>0</v>
      </c>
      <c r="G18" s="33">
        <f>DAYS360(B18,C18,2)</f>
        <v>0</v>
      </c>
      <c r="H18" s="14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5" thickBot="1">
      <c r="A19" s="144" t="s">
        <v>12</v>
      </c>
      <c r="B19" s="145"/>
      <c r="C19" s="145"/>
      <c r="D19" s="45">
        <f>TRUNC(((G19-((((F19*12)*30))+(E19*30)))))</f>
        <v>0</v>
      </c>
      <c r="E19" s="45">
        <f>TRUNC((G19-(F19*360))/30)</f>
        <v>0</v>
      </c>
      <c r="F19" s="46">
        <f>TRUNC(G19/360)</f>
        <v>0</v>
      </c>
      <c r="G19" s="34">
        <f>SUM(G16:G18)</f>
        <v>0</v>
      </c>
      <c r="H19" s="14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1.25" customHeight="1" thickBot="1">
      <c r="A20" s="71"/>
      <c r="B20" s="71"/>
      <c r="C20" s="71"/>
      <c r="D20" s="69"/>
      <c r="E20" s="69"/>
      <c r="F20" s="69"/>
      <c r="G20" s="72"/>
      <c r="H20" s="73"/>
      <c r="I20" s="74"/>
      <c r="J20" s="18"/>
      <c r="K20" s="18"/>
      <c r="L20" s="18"/>
      <c r="M20" s="18"/>
      <c r="N20" s="18"/>
      <c r="O20" s="18"/>
      <c r="P20" s="18"/>
      <c r="Q20" s="18"/>
    </row>
    <row r="21" spans="1:17" ht="18.75" customHeight="1">
      <c r="A21" s="126" t="s">
        <v>21</v>
      </c>
      <c r="B21" s="127"/>
      <c r="C21" s="127"/>
      <c r="D21" s="127"/>
      <c r="E21" s="127"/>
      <c r="F21" s="128"/>
      <c r="G21" s="34"/>
      <c r="H21" s="14"/>
      <c r="I21" s="18"/>
      <c r="J21" s="18"/>
      <c r="K21" s="18"/>
      <c r="L21" s="18"/>
      <c r="M21" s="18"/>
      <c r="N21" s="18"/>
      <c r="O21" s="18"/>
      <c r="P21" s="18"/>
      <c r="Q21" s="18"/>
    </row>
    <row r="22" spans="1:7" ht="12.75">
      <c r="A22" s="47"/>
      <c r="B22" s="146" t="s">
        <v>0</v>
      </c>
      <c r="C22" s="146" t="s">
        <v>1</v>
      </c>
      <c r="D22" s="147" t="s">
        <v>2</v>
      </c>
      <c r="E22" s="147"/>
      <c r="F22" s="148"/>
      <c r="G22" s="149" t="s">
        <v>8</v>
      </c>
    </row>
    <row r="23" spans="1:7" ht="12.75">
      <c r="A23" s="47"/>
      <c r="B23" s="146"/>
      <c r="C23" s="146"/>
      <c r="D23" s="23" t="s">
        <v>3</v>
      </c>
      <c r="E23" s="23" t="s">
        <v>4</v>
      </c>
      <c r="F23" s="48" t="s">
        <v>5</v>
      </c>
      <c r="G23" s="149"/>
    </row>
    <row r="24" spans="1:8" ht="12.75">
      <c r="A24" s="47">
        <v>1</v>
      </c>
      <c r="B24" s="27"/>
      <c r="C24" s="27"/>
      <c r="D24" s="23">
        <f aca="true" t="shared" si="3" ref="D24:D29">TRUNC(((G24-((((F24*12)*30))+(E24*30)))))</f>
        <v>0</v>
      </c>
      <c r="E24" s="23">
        <f aca="true" t="shared" si="4" ref="E24:E29">TRUNC((G24-(F24*360))/30)</f>
        <v>0</v>
      </c>
      <c r="F24" s="48">
        <f aca="true" t="shared" si="5" ref="F24:F29">TRUNC(G24/360)</f>
        <v>0</v>
      </c>
      <c r="G24" s="35">
        <f>DAYS360(B24,C24,2)</f>
        <v>0</v>
      </c>
      <c r="H24" s="100" t="s">
        <v>14</v>
      </c>
    </row>
    <row r="25" spans="1:8" ht="12.75">
      <c r="A25" s="47">
        <v>2</v>
      </c>
      <c r="B25" s="27"/>
      <c r="C25" s="27"/>
      <c r="D25" s="23">
        <f t="shared" si="3"/>
        <v>0</v>
      </c>
      <c r="E25" s="23">
        <f t="shared" si="4"/>
        <v>0</v>
      </c>
      <c r="F25" s="48">
        <f t="shared" si="5"/>
        <v>0</v>
      </c>
      <c r="G25" s="35">
        <f>DAYS360(B25,C25,2)</f>
        <v>0</v>
      </c>
      <c r="H25" s="100"/>
    </row>
    <row r="26" spans="1:8" ht="12.75">
      <c r="A26" s="47">
        <v>3</v>
      </c>
      <c r="B26" s="27"/>
      <c r="C26" s="27"/>
      <c r="D26" s="23">
        <f t="shared" si="3"/>
        <v>0</v>
      </c>
      <c r="E26" s="23">
        <f t="shared" si="4"/>
        <v>0</v>
      </c>
      <c r="F26" s="48">
        <f t="shared" si="5"/>
        <v>0</v>
      </c>
      <c r="G26" s="35">
        <f>DAYS360(B26,C26,2)</f>
        <v>0</v>
      </c>
      <c r="H26" s="100"/>
    </row>
    <row r="27" spans="1:8" ht="12.75">
      <c r="A27" s="47">
        <v>4</v>
      </c>
      <c r="B27" s="27"/>
      <c r="C27" s="27"/>
      <c r="D27" s="23">
        <f t="shared" si="3"/>
        <v>0</v>
      </c>
      <c r="E27" s="23">
        <f t="shared" si="4"/>
        <v>0</v>
      </c>
      <c r="F27" s="48">
        <f t="shared" si="5"/>
        <v>0</v>
      </c>
      <c r="G27" s="35">
        <f>DAYS360(B27,C27,2)</f>
        <v>0</v>
      </c>
      <c r="H27" s="100"/>
    </row>
    <row r="28" spans="1:8" ht="12.75">
      <c r="A28" s="47">
        <v>5</v>
      </c>
      <c r="B28" s="27"/>
      <c r="C28" s="27"/>
      <c r="D28" s="23">
        <f t="shared" si="3"/>
        <v>0</v>
      </c>
      <c r="E28" s="23">
        <f t="shared" si="4"/>
        <v>0</v>
      </c>
      <c r="F28" s="48">
        <f t="shared" si="5"/>
        <v>0</v>
      </c>
      <c r="G28" s="35">
        <f>DAYS360(B28,C28,2)</f>
        <v>0</v>
      </c>
      <c r="H28" s="100"/>
    </row>
    <row r="29" spans="1:16" ht="19.5" thickBot="1">
      <c r="A29" s="49"/>
      <c r="B29" s="113" t="s">
        <v>12</v>
      </c>
      <c r="C29" s="113"/>
      <c r="D29" s="50">
        <f t="shared" si="3"/>
        <v>0</v>
      </c>
      <c r="E29" s="50">
        <f t="shared" si="4"/>
        <v>0</v>
      </c>
      <c r="F29" s="51">
        <f t="shared" si="5"/>
        <v>0</v>
      </c>
      <c r="G29" s="36">
        <f>SUM(G24:G28)</f>
        <v>0</v>
      </c>
      <c r="H29" s="14">
        <f>(1.68*F29)+(1.68/12*E29)</f>
        <v>0</v>
      </c>
      <c r="J29" s="13"/>
      <c r="K29" s="13"/>
      <c r="L29" s="13"/>
      <c r="M29" s="13"/>
      <c r="N29" s="13"/>
      <c r="O29" s="13"/>
      <c r="P29" s="13"/>
    </row>
    <row r="30" spans="1:17" ht="11.25" customHeight="1" thickBot="1">
      <c r="A30" s="77"/>
      <c r="B30" s="68"/>
      <c r="C30" s="68"/>
      <c r="D30" s="75"/>
      <c r="E30" s="75"/>
      <c r="F30" s="75"/>
      <c r="G30" s="76"/>
      <c r="H30" s="73"/>
      <c r="I30" s="74"/>
      <c r="J30" s="13"/>
      <c r="K30" s="13"/>
      <c r="L30" s="13"/>
      <c r="M30" s="13"/>
      <c r="N30" s="13"/>
      <c r="O30" s="13"/>
      <c r="P30" s="13"/>
      <c r="Q30" s="18"/>
    </row>
    <row r="31" spans="1:17" ht="18.75" customHeight="1">
      <c r="A31" s="101" t="s">
        <v>22</v>
      </c>
      <c r="B31" s="102"/>
      <c r="C31" s="102"/>
      <c r="D31" s="102"/>
      <c r="E31" s="102"/>
      <c r="F31" s="103"/>
      <c r="G31" s="36"/>
      <c r="H31" s="14"/>
      <c r="I31" s="18"/>
      <c r="J31" s="13"/>
      <c r="K31" s="13"/>
      <c r="L31" s="13"/>
      <c r="M31" s="13"/>
      <c r="N31" s="13"/>
      <c r="O31" s="13"/>
      <c r="P31" s="13"/>
      <c r="Q31" s="18"/>
    </row>
    <row r="32" spans="1:16" ht="12.75">
      <c r="A32" s="52"/>
      <c r="B32" s="129" t="s">
        <v>0</v>
      </c>
      <c r="C32" s="129" t="s">
        <v>1</v>
      </c>
      <c r="D32" s="110" t="s">
        <v>2</v>
      </c>
      <c r="E32" s="110"/>
      <c r="F32" s="111"/>
      <c r="G32" s="112" t="s">
        <v>9</v>
      </c>
      <c r="J32" s="13"/>
      <c r="K32" s="13"/>
      <c r="L32" s="13"/>
      <c r="M32" s="13"/>
      <c r="N32" s="13"/>
      <c r="O32" s="13"/>
      <c r="P32" s="13"/>
    </row>
    <row r="33" spans="1:16" ht="12.75">
      <c r="A33" s="52"/>
      <c r="B33" s="129"/>
      <c r="C33" s="129"/>
      <c r="D33" s="24" t="s">
        <v>3</v>
      </c>
      <c r="E33" s="24" t="s">
        <v>4</v>
      </c>
      <c r="F33" s="53" t="s">
        <v>5</v>
      </c>
      <c r="G33" s="112"/>
      <c r="J33" s="13"/>
      <c r="K33" s="13"/>
      <c r="L33" s="13"/>
      <c r="M33" s="13"/>
      <c r="N33" s="13"/>
      <c r="O33" s="13"/>
      <c r="P33" s="13"/>
    </row>
    <row r="34" spans="1:16" ht="12.75">
      <c r="A34" s="52">
        <v>1</v>
      </c>
      <c r="B34" s="27"/>
      <c r="C34" s="27"/>
      <c r="D34" s="24">
        <f aca="true" t="shared" si="6" ref="D34:D39">TRUNC(((G34-((((F34*12)*30))+(E34*30)))))</f>
        <v>0</v>
      </c>
      <c r="E34" s="24">
        <f aca="true" t="shared" si="7" ref="E34:E39">TRUNC((G34-(F34*360))/30)</f>
        <v>0</v>
      </c>
      <c r="F34" s="53">
        <f aca="true" t="shared" si="8" ref="F34:F39">TRUNC(G34/360)</f>
        <v>0</v>
      </c>
      <c r="G34" s="37">
        <f>DAYS360(B34,C34,2)</f>
        <v>0</v>
      </c>
      <c r="H34" s="100" t="s">
        <v>14</v>
      </c>
      <c r="J34" s="13"/>
      <c r="K34" s="13"/>
      <c r="L34" s="13"/>
      <c r="M34" s="13"/>
      <c r="N34" s="13"/>
      <c r="O34" s="13"/>
      <c r="P34" s="13"/>
    </row>
    <row r="35" spans="1:16" ht="12.75">
      <c r="A35" s="52">
        <v>2</v>
      </c>
      <c r="B35" s="27"/>
      <c r="C35" s="27"/>
      <c r="D35" s="24">
        <f t="shared" si="6"/>
        <v>0</v>
      </c>
      <c r="E35" s="24">
        <f t="shared" si="7"/>
        <v>0</v>
      </c>
      <c r="F35" s="53">
        <f t="shared" si="8"/>
        <v>0</v>
      </c>
      <c r="G35" s="37">
        <f>DAYS360(B35,C35,2)</f>
        <v>0</v>
      </c>
      <c r="H35" s="100"/>
      <c r="J35" s="13"/>
      <c r="K35" s="13"/>
      <c r="L35" s="13"/>
      <c r="M35" s="13"/>
      <c r="N35" s="13"/>
      <c r="O35" s="13"/>
      <c r="P35" s="13"/>
    </row>
    <row r="36" spans="1:16" ht="12.75">
      <c r="A36" s="52">
        <v>3</v>
      </c>
      <c r="B36" s="28"/>
      <c r="C36" s="28"/>
      <c r="D36" s="24">
        <f t="shared" si="6"/>
        <v>0</v>
      </c>
      <c r="E36" s="24">
        <f t="shared" si="7"/>
        <v>0</v>
      </c>
      <c r="F36" s="53">
        <f t="shared" si="8"/>
        <v>0</v>
      </c>
      <c r="G36" s="37">
        <f>DAYS360(B36,C36,2)</f>
        <v>0</v>
      </c>
      <c r="H36" s="100"/>
      <c r="J36" s="13"/>
      <c r="K36" s="13"/>
      <c r="L36" s="13"/>
      <c r="M36" s="13"/>
      <c r="N36" s="13"/>
      <c r="O36" s="13"/>
      <c r="P36" s="13"/>
    </row>
    <row r="37" spans="1:16" ht="12.75">
      <c r="A37" s="52">
        <v>4</v>
      </c>
      <c r="B37" s="28"/>
      <c r="C37" s="28"/>
      <c r="D37" s="24">
        <f t="shared" si="6"/>
        <v>0</v>
      </c>
      <c r="E37" s="24">
        <f t="shared" si="7"/>
        <v>0</v>
      </c>
      <c r="F37" s="53">
        <f t="shared" si="8"/>
        <v>0</v>
      </c>
      <c r="G37" s="37">
        <f>DAYS360(B37,C37,2)</f>
        <v>0</v>
      </c>
      <c r="H37" s="100"/>
      <c r="J37" s="13"/>
      <c r="K37" s="13"/>
      <c r="L37" s="13"/>
      <c r="M37" s="13"/>
      <c r="N37" s="13"/>
      <c r="O37" s="13"/>
      <c r="P37" s="13"/>
    </row>
    <row r="38" spans="1:16" ht="12.75">
      <c r="A38" s="52">
        <v>5</v>
      </c>
      <c r="B38" s="28"/>
      <c r="C38" s="28"/>
      <c r="D38" s="24">
        <f t="shared" si="6"/>
        <v>0</v>
      </c>
      <c r="E38" s="24">
        <f t="shared" si="7"/>
        <v>0</v>
      </c>
      <c r="F38" s="53">
        <f t="shared" si="8"/>
        <v>0</v>
      </c>
      <c r="G38" s="37">
        <f>DAYS360(B38,C38,2)</f>
        <v>0</v>
      </c>
      <c r="H38" s="100"/>
      <c r="J38" s="13"/>
      <c r="K38" s="13"/>
      <c r="L38" s="13"/>
      <c r="M38" s="13"/>
      <c r="N38" s="13"/>
      <c r="O38" s="13"/>
      <c r="P38" s="13"/>
    </row>
    <row r="39" spans="1:16" ht="19.5" thickBot="1">
      <c r="A39" s="54"/>
      <c r="B39" s="124" t="s">
        <v>12</v>
      </c>
      <c r="C39" s="124"/>
      <c r="D39" s="55">
        <f t="shared" si="6"/>
        <v>0</v>
      </c>
      <c r="E39" s="55">
        <f t="shared" si="7"/>
        <v>0</v>
      </c>
      <c r="F39" s="56">
        <f t="shared" si="8"/>
        <v>0</v>
      </c>
      <c r="G39" s="38">
        <f>SUM(G34:G38)</f>
        <v>0</v>
      </c>
      <c r="H39" s="14">
        <f>(1.32*F39)+(1.32/12*E39)</f>
        <v>0</v>
      </c>
      <c r="J39" s="13"/>
      <c r="K39" s="13"/>
      <c r="L39" s="13"/>
      <c r="M39" s="13"/>
      <c r="N39" s="13"/>
      <c r="O39" s="13"/>
      <c r="P39" s="13"/>
    </row>
    <row r="40" spans="1:17" ht="11.25" customHeight="1" thickBot="1">
      <c r="A40" s="77"/>
      <c r="B40" s="68"/>
      <c r="C40" s="68"/>
      <c r="D40" s="69"/>
      <c r="E40" s="69"/>
      <c r="F40" s="69"/>
      <c r="G40" s="76"/>
      <c r="H40" s="73"/>
      <c r="I40" s="74"/>
      <c r="J40" s="13"/>
      <c r="K40" s="13"/>
      <c r="L40" s="13"/>
      <c r="M40" s="13"/>
      <c r="N40" s="13"/>
      <c r="O40" s="13"/>
      <c r="P40" s="13"/>
      <c r="Q40" s="18"/>
    </row>
    <row r="41" spans="1:17" ht="18.75" customHeight="1">
      <c r="A41" s="104" t="s">
        <v>23</v>
      </c>
      <c r="B41" s="105"/>
      <c r="C41" s="105"/>
      <c r="D41" s="105"/>
      <c r="E41" s="105"/>
      <c r="F41" s="106"/>
      <c r="G41" s="38"/>
      <c r="H41" s="14"/>
      <c r="I41" s="18"/>
      <c r="J41" s="13"/>
      <c r="K41" s="13"/>
      <c r="L41" s="13"/>
      <c r="M41" s="13"/>
      <c r="N41" s="13"/>
      <c r="O41" s="13"/>
      <c r="P41" s="13"/>
      <c r="Q41" s="18"/>
    </row>
    <row r="42" spans="1:16" ht="12.75">
      <c r="A42" s="57"/>
      <c r="B42" s="136" t="s">
        <v>0</v>
      </c>
      <c r="C42" s="136" t="s">
        <v>1</v>
      </c>
      <c r="D42" s="137" t="s">
        <v>2</v>
      </c>
      <c r="E42" s="137"/>
      <c r="F42" s="138"/>
      <c r="G42" s="139" t="s">
        <v>11</v>
      </c>
      <c r="J42" s="13"/>
      <c r="K42" s="13"/>
      <c r="L42" s="13"/>
      <c r="M42" s="13"/>
      <c r="N42" s="13"/>
      <c r="O42" s="13"/>
      <c r="P42" s="13"/>
    </row>
    <row r="43" spans="1:16" ht="12.75">
      <c r="A43" s="57"/>
      <c r="B43" s="136"/>
      <c r="C43" s="136"/>
      <c r="D43" s="25" t="s">
        <v>3</v>
      </c>
      <c r="E43" s="25" t="s">
        <v>4</v>
      </c>
      <c r="F43" s="58" t="s">
        <v>5</v>
      </c>
      <c r="G43" s="139"/>
      <c r="J43" s="13"/>
      <c r="K43" s="13"/>
      <c r="L43" s="13"/>
      <c r="M43" s="13"/>
      <c r="N43" s="13"/>
      <c r="O43" s="13"/>
      <c r="P43" s="13"/>
    </row>
    <row r="44" spans="1:16" ht="12.75">
      <c r="A44" s="57">
        <v>1</v>
      </c>
      <c r="B44" s="27"/>
      <c r="C44" s="27"/>
      <c r="D44" s="25">
        <f aca="true" t="shared" si="9" ref="D44:D49">TRUNC(((G44-((((F44*12)*30))+(E44*30)))))</f>
        <v>0</v>
      </c>
      <c r="E44" s="25">
        <f aca="true" t="shared" si="10" ref="E44:E49">TRUNC((G44-(F44*360))/30)</f>
        <v>0</v>
      </c>
      <c r="F44" s="58">
        <f aca="true" t="shared" si="11" ref="F44:F49">TRUNC(G44/360)</f>
        <v>0</v>
      </c>
      <c r="G44" s="39">
        <f>DAYS360(B44,C44,2)</f>
        <v>0</v>
      </c>
      <c r="H44" s="100" t="s">
        <v>14</v>
      </c>
      <c r="J44" s="13"/>
      <c r="K44" s="13"/>
      <c r="L44" s="13"/>
      <c r="M44" s="13"/>
      <c r="N44" s="13"/>
      <c r="O44" s="13"/>
      <c r="P44" s="13"/>
    </row>
    <row r="45" spans="1:8" ht="12.75">
      <c r="A45" s="57">
        <v>2</v>
      </c>
      <c r="B45" s="28"/>
      <c r="C45" s="28"/>
      <c r="D45" s="25">
        <f t="shared" si="9"/>
        <v>0</v>
      </c>
      <c r="E45" s="25">
        <f t="shared" si="10"/>
        <v>0</v>
      </c>
      <c r="F45" s="58">
        <f t="shared" si="11"/>
        <v>0</v>
      </c>
      <c r="G45" s="39">
        <f>DAYS360(B45,C45,2)</f>
        <v>0</v>
      </c>
      <c r="H45" s="100"/>
    </row>
    <row r="46" spans="1:8" ht="12.75">
      <c r="A46" s="57">
        <v>3</v>
      </c>
      <c r="B46" s="28"/>
      <c r="C46" s="28"/>
      <c r="D46" s="25">
        <f t="shared" si="9"/>
        <v>0</v>
      </c>
      <c r="E46" s="25">
        <f t="shared" si="10"/>
        <v>0</v>
      </c>
      <c r="F46" s="58">
        <f t="shared" si="11"/>
        <v>0</v>
      </c>
      <c r="G46" s="39">
        <f>DAYS360(B46,C46,2)</f>
        <v>0</v>
      </c>
      <c r="H46" s="100"/>
    </row>
    <row r="47" spans="1:8" ht="12.75">
      <c r="A47" s="57">
        <v>4</v>
      </c>
      <c r="B47" s="28"/>
      <c r="C47" s="28"/>
      <c r="D47" s="25">
        <f t="shared" si="9"/>
        <v>0</v>
      </c>
      <c r="E47" s="25">
        <f t="shared" si="10"/>
        <v>0</v>
      </c>
      <c r="F47" s="58">
        <f t="shared" si="11"/>
        <v>0</v>
      </c>
      <c r="G47" s="39">
        <f>DAYS360(B47,C47,2)</f>
        <v>0</v>
      </c>
      <c r="H47" s="100"/>
    </row>
    <row r="48" spans="1:8" ht="12.75">
      <c r="A48" s="57">
        <v>5</v>
      </c>
      <c r="B48" s="28"/>
      <c r="C48" s="28"/>
      <c r="D48" s="25">
        <f t="shared" si="9"/>
        <v>0</v>
      </c>
      <c r="E48" s="25">
        <f t="shared" si="10"/>
        <v>0</v>
      </c>
      <c r="F48" s="58">
        <f t="shared" si="11"/>
        <v>0</v>
      </c>
      <c r="G48" s="39">
        <f>DAYS360(B48,C48,2)</f>
        <v>0</v>
      </c>
      <c r="H48" s="100"/>
    </row>
    <row r="49" spans="1:8" ht="19.5" thickBot="1">
      <c r="A49" s="122" t="s">
        <v>12</v>
      </c>
      <c r="B49" s="123"/>
      <c r="C49" s="123"/>
      <c r="D49" s="59">
        <f t="shared" si="9"/>
        <v>0</v>
      </c>
      <c r="E49" s="59">
        <f t="shared" si="10"/>
        <v>0</v>
      </c>
      <c r="F49" s="60">
        <f t="shared" si="11"/>
        <v>0</v>
      </c>
      <c r="G49" s="40">
        <f>SUM(G44:G48)</f>
        <v>0</v>
      </c>
      <c r="H49" s="14">
        <f>(1.44*F49)+(1.44/12*E49)</f>
        <v>0</v>
      </c>
    </row>
    <row r="50" spans="1:17" ht="11.25" customHeight="1" thickBot="1">
      <c r="A50" s="68"/>
      <c r="B50" s="68"/>
      <c r="C50" s="68"/>
      <c r="D50" s="69"/>
      <c r="E50" s="69"/>
      <c r="F50" s="69"/>
      <c r="G50" s="40"/>
      <c r="H50" s="14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 customHeight="1">
      <c r="A51" s="107" t="s">
        <v>24</v>
      </c>
      <c r="B51" s="108"/>
      <c r="C51" s="108"/>
      <c r="D51" s="108"/>
      <c r="E51" s="108"/>
      <c r="F51" s="109"/>
      <c r="G51" s="40"/>
      <c r="H51" s="14"/>
      <c r="I51" s="18"/>
      <c r="J51" s="18"/>
      <c r="K51" s="18"/>
      <c r="L51" s="18"/>
      <c r="M51" s="18"/>
      <c r="N51" s="18"/>
      <c r="O51" s="18"/>
      <c r="P51" s="18"/>
      <c r="Q51" s="18"/>
    </row>
    <row r="52" spans="1:7" ht="12.75">
      <c r="A52" s="61"/>
      <c r="B52" s="132" t="s">
        <v>0</v>
      </c>
      <c r="C52" s="132" t="s">
        <v>1</v>
      </c>
      <c r="D52" s="133" t="s">
        <v>2</v>
      </c>
      <c r="E52" s="133"/>
      <c r="F52" s="134"/>
      <c r="G52" s="135" t="s">
        <v>10</v>
      </c>
    </row>
    <row r="53" spans="1:7" ht="12.75">
      <c r="A53" s="61"/>
      <c r="B53" s="132"/>
      <c r="C53" s="132"/>
      <c r="D53" s="26" t="s">
        <v>3</v>
      </c>
      <c r="E53" s="26" t="s">
        <v>4</v>
      </c>
      <c r="F53" s="62" t="s">
        <v>5</v>
      </c>
      <c r="G53" s="135"/>
    </row>
    <row r="54" spans="1:8" ht="12.75">
      <c r="A54" s="61">
        <v>1</v>
      </c>
      <c r="B54" s="27"/>
      <c r="C54" s="27"/>
      <c r="D54" s="26">
        <f aca="true" t="shared" si="12" ref="D54:D60">TRUNC(((G54-((((F54*12)*30))+(E54*30)))))</f>
        <v>0</v>
      </c>
      <c r="E54" s="26">
        <f aca="true" t="shared" si="13" ref="E54:E59">TRUNC((G54-(F54*360))/30)</f>
        <v>0</v>
      </c>
      <c r="F54" s="62">
        <f aca="true" t="shared" si="14" ref="F54:F59">TRUNC(G54/360)</f>
        <v>0</v>
      </c>
      <c r="G54" s="41">
        <f>DAYS360(B54,C54,2)</f>
        <v>0</v>
      </c>
      <c r="H54" s="100" t="s">
        <v>14</v>
      </c>
    </row>
    <row r="55" spans="1:8" ht="12.75">
      <c r="A55" s="61">
        <v>2</v>
      </c>
      <c r="B55" s="27"/>
      <c r="C55" s="27"/>
      <c r="D55" s="26">
        <f t="shared" si="12"/>
        <v>0</v>
      </c>
      <c r="E55" s="26">
        <f t="shared" si="13"/>
        <v>0</v>
      </c>
      <c r="F55" s="62">
        <f t="shared" si="14"/>
        <v>0</v>
      </c>
      <c r="G55" s="41">
        <f>DAYS360(B55,C55,2)</f>
        <v>0</v>
      </c>
      <c r="H55" s="100"/>
    </row>
    <row r="56" spans="1:8" ht="12.75">
      <c r="A56" s="61">
        <v>3</v>
      </c>
      <c r="B56" s="27"/>
      <c r="C56" s="27"/>
      <c r="D56" s="26">
        <f t="shared" si="12"/>
        <v>0</v>
      </c>
      <c r="E56" s="26">
        <f t="shared" si="13"/>
        <v>0</v>
      </c>
      <c r="F56" s="62">
        <f t="shared" si="14"/>
        <v>0</v>
      </c>
      <c r="G56" s="41">
        <f>DAYS360(B56,C56,2)</f>
        <v>0</v>
      </c>
      <c r="H56" s="100"/>
    </row>
    <row r="57" spans="1:8" ht="12.75">
      <c r="A57" s="61">
        <v>4</v>
      </c>
      <c r="B57" s="27"/>
      <c r="C57" s="27"/>
      <c r="D57" s="26">
        <f t="shared" si="12"/>
        <v>0</v>
      </c>
      <c r="E57" s="26">
        <f t="shared" si="13"/>
        <v>0</v>
      </c>
      <c r="F57" s="62">
        <f t="shared" si="14"/>
        <v>0</v>
      </c>
      <c r="G57" s="41">
        <f>DAYS360(B57,C57,2)</f>
        <v>0</v>
      </c>
      <c r="H57" s="100"/>
    </row>
    <row r="58" spans="1:8" ht="12.75">
      <c r="A58" s="61">
        <v>5</v>
      </c>
      <c r="B58" s="28"/>
      <c r="C58" s="28"/>
      <c r="D58" s="26">
        <f t="shared" si="12"/>
        <v>0</v>
      </c>
      <c r="E58" s="26">
        <f t="shared" si="13"/>
        <v>0</v>
      </c>
      <c r="F58" s="62">
        <f t="shared" si="14"/>
        <v>0</v>
      </c>
      <c r="G58" s="41">
        <f>DAYS360(B58,C58,2)</f>
        <v>0</v>
      </c>
      <c r="H58" s="100"/>
    </row>
    <row r="59" spans="1:8" ht="19.5" thickBot="1">
      <c r="A59" s="116" t="s">
        <v>17</v>
      </c>
      <c r="B59" s="117"/>
      <c r="C59" s="117"/>
      <c r="D59" s="86">
        <f t="shared" si="12"/>
        <v>0</v>
      </c>
      <c r="E59" s="86">
        <f t="shared" si="13"/>
        <v>0</v>
      </c>
      <c r="F59" s="87">
        <f t="shared" si="14"/>
        <v>0</v>
      </c>
      <c r="G59" s="42">
        <f>SUM(G54:G58)</f>
        <v>0</v>
      </c>
      <c r="H59" s="14">
        <f>(1.68*F59)+(1.68/12*E59)</f>
        <v>0</v>
      </c>
    </row>
    <row r="60" spans="1:8" ht="18.75" hidden="1">
      <c r="A60" s="125" t="s">
        <v>18</v>
      </c>
      <c r="B60" s="125"/>
      <c r="C60" s="125"/>
      <c r="D60" s="78">
        <f t="shared" si="12"/>
        <v>0</v>
      </c>
      <c r="E60" s="78">
        <f>TRUNC((G60-(F60*360))/30)</f>
        <v>0</v>
      </c>
      <c r="F60" s="78">
        <f>TRUNC(G60/360)</f>
        <v>0</v>
      </c>
      <c r="G60" s="42">
        <f>G59+G29</f>
        <v>0</v>
      </c>
      <c r="H60" s="14">
        <f>(1.68*F60)+(1.68/12*E60)</f>
        <v>0</v>
      </c>
    </row>
    <row r="61" spans="1:17" ht="9" customHeight="1" thickBot="1">
      <c r="A61" s="68"/>
      <c r="B61" s="68"/>
      <c r="C61" s="68"/>
      <c r="D61" s="69"/>
      <c r="E61" s="69"/>
      <c r="F61" s="69"/>
      <c r="G61" s="42"/>
      <c r="H61" s="14"/>
      <c r="I61" s="18"/>
      <c r="J61" s="18"/>
      <c r="K61" s="18"/>
      <c r="L61" s="18"/>
      <c r="M61" s="18"/>
      <c r="N61" s="18"/>
      <c r="O61" s="18"/>
      <c r="P61" s="18"/>
      <c r="Q61" s="18"/>
    </row>
    <row r="62" spans="1:7" ht="21.75" customHeight="1" thickBot="1">
      <c r="A62" s="118" t="s">
        <v>16</v>
      </c>
      <c r="B62" s="119"/>
      <c r="C62" s="119"/>
      <c r="D62" s="64">
        <f>TRUNC(((G62-((((F62*12)*30))+(E62*30)))))</f>
        <v>0</v>
      </c>
      <c r="E62" s="64">
        <f>TRUNC((G62-(F62*360))/30)</f>
        <v>0</v>
      </c>
      <c r="F62" s="65">
        <f>TRUNC(G62/360)</f>
        <v>0</v>
      </c>
      <c r="G62" s="63">
        <f>G59+G49+G39+G29</f>
        <v>0</v>
      </c>
    </row>
    <row r="63" spans="1:17" ht="6.75" customHeight="1" thickBot="1">
      <c r="A63" s="68"/>
      <c r="B63" s="68"/>
      <c r="C63" s="68"/>
      <c r="D63" s="79"/>
      <c r="E63" s="79"/>
      <c r="F63" s="79"/>
      <c r="G63" s="63"/>
      <c r="I63" s="18"/>
      <c r="J63" s="18"/>
      <c r="K63" s="18"/>
      <c r="L63" s="18"/>
      <c r="M63" s="18"/>
      <c r="N63" s="18"/>
      <c r="O63" s="18"/>
      <c r="P63" s="18"/>
      <c r="Q63" s="18"/>
    </row>
    <row r="64" spans="1:7" ht="21.75" customHeight="1" thickBot="1">
      <c r="A64" s="114" t="s">
        <v>20</v>
      </c>
      <c r="B64" s="115"/>
      <c r="C64" s="115"/>
      <c r="D64" s="66">
        <f>TRUNC(((G64-((((F64*12)*30))+(E64*30)))))</f>
        <v>0</v>
      </c>
      <c r="E64" s="66">
        <f>TRUNC((G64-(F64*360))/30)</f>
        <v>0</v>
      </c>
      <c r="F64" s="67">
        <f>TRUNC(G64/360)</f>
        <v>0</v>
      </c>
      <c r="G64" s="63">
        <f>G11-(G62+G19)</f>
        <v>0</v>
      </c>
    </row>
    <row r="65" spans="1:7" s="17" customFormat="1" ht="12.75">
      <c r="A65" s="80"/>
      <c r="B65" s="81"/>
      <c r="C65" s="81"/>
      <c r="D65" s="82"/>
      <c r="E65" s="82"/>
      <c r="F65" s="82"/>
      <c r="G65" s="19"/>
    </row>
    <row r="66" spans="1:7" s="17" customFormat="1" ht="12.75">
      <c r="A66" s="80"/>
      <c r="B66" s="81"/>
      <c r="C66" s="81"/>
      <c r="D66" s="82"/>
      <c r="E66" s="82"/>
      <c r="F66" s="82"/>
      <c r="G66" s="19"/>
    </row>
    <row r="67" spans="1:6" s="17" customFormat="1" ht="11.25">
      <c r="A67" s="81"/>
      <c r="B67" s="81"/>
      <c r="C67" s="81"/>
      <c r="D67" s="81"/>
      <c r="E67" s="81"/>
      <c r="F67" s="81"/>
    </row>
    <row r="68" spans="1:6" s="17" customFormat="1" ht="11.25">
      <c r="A68" s="81"/>
      <c r="B68" s="81"/>
      <c r="C68" s="81"/>
      <c r="D68" s="81"/>
      <c r="E68" s="81"/>
      <c r="F68" s="81"/>
    </row>
    <row r="69" spans="1:6" s="17" customFormat="1" ht="11.25">
      <c r="A69" s="81"/>
      <c r="B69" s="81"/>
      <c r="C69" s="81"/>
      <c r="D69" s="81"/>
      <c r="E69" s="81"/>
      <c r="F69" s="81"/>
    </row>
    <row r="70" spans="1:6" s="17" customFormat="1" ht="11.25">
      <c r="A70" s="81"/>
      <c r="B70" s="81"/>
      <c r="C70" s="81"/>
      <c r="D70" s="81"/>
      <c r="E70" s="81"/>
      <c r="F70" s="81"/>
    </row>
    <row r="71" spans="1:6" s="17" customFormat="1" ht="11.25">
      <c r="A71" s="81"/>
      <c r="B71" s="81"/>
      <c r="C71" s="81"/>
      <c r="D71" s="81"/>
      <c r="E71" s="81"/>
      <c r="F71" s="81"/>
    </row>
    <row r="72" spans="1:6" s="17" customFormat="1" ht="11.25">
      <c r="A72" s="81"/>
      <c r="B72" s="81"/>
      <c r="C72" s="81"/>
      <c r="D72" s="81"/>
      <c r="E72" s="81"/>
      <c r="F72" s="81"/>
    </row>
    <row r="73" spans="1:7" s="17" customFormat="1" ht="12.75">
      <c r="A73" s="80"/>
      <c r="B73" s="81"/>
      <c r="C73" s="81"/>
      <c r="D73" s="82"/>
      <c r="E73" s="82"/>
      <c r="F73" s="82"/>
      <c r="G73" s="19"/>
    </row>
    <row r="74" spans="1:7" s="17" customFormat="1" ht="12.75">
      <c r="A74" s="80"/>
      <c r="B74" s="81"/>
      <c r="C74" s="81"/>
      <c r="D74" s="82"/>
      <c r="E74" s="82"/>
      <c r="F74" s="82"/>
      <c r="G74" s="19"/>
    </row>
    <row r="75" spans="1:7" s="17" customFormat="1" ht="12.75">
      <c r="A75" s="80"/>
      <c r="B75" s="81"/>
      <c r="C75" s="81"/>
      <c r="D75" s="82"/>
      <c r="E75" s="82"/>
      <c r="F75" s="82"/>
      <c r="G75" s="19"/>
    </row>
    <row r="76" spans="1:7" s="17" customFormat="1" ht="12.75">
      <c r="A76" s="80"/>
      <c r="B76" s="81"/>
      <c r="C76" s="81"/>
      <c r="D76" s="82"/>
      <c r="E76" s="82"/>
      <c r="F76" s="82"/>
      <c r="G76" s="19"/>
    </row>
    <row r="77" spans="1:7" s="17" customFormat="1" ht="12.75">
      <c r="A77" s="80"/>
      <c r="B77" s="81"/>
      <c r="C77" s="81"/>
      <c r="D77" s="82"/>
      <c r="E77" s="82"/>
      <c r="F77" s="82"/>
      <c r="G77" s="19"/>
    </row>
    <row r="78" spans="1:7" s="17" customFormat="1" ht="12.75">
      <c r="A78" s="80"/>
      <c r="B78" s="81"/>
      <c r="C78" s="81"/>
      <c r="D78" s="82"/>
      <c r="E78" s="82"/>
      <c r="F78" s="82"/>
      <c r="G78" s="19"/>
    </row>
    <row r="79" spans="1:7" s="17" customFormat="1" ht="12.75">
      <c r="A79" s="80"/>
      <c r="B79" s="81"/>
      <c r="C79" s="81"/>
      <c r="D79" s="82"/>
      <c r="E79" s="82"/>
      <c r="F79" s="82"/>
      <c r="G79" s="19"/>
    </row>
    <row r="80" spans="1:7" s="17" customFormat="1" ht="12.75">
      <c r="A80" s="80"/>
      <c r="B80" s="81"/>
      <c r="C80" s="81"/>
      <c r="D80" s="82"/>
      <c r="E80" s="82"/>
      <c r="F80" s="82"/>
      <c r="G80" s="19"/>
    </row>
    <row r="81" spans="1:7" s="17" customFormat="1" ht="12.75">
      <c r="A81" s="80"/>
      <c r="B81" s="81"/>
      <c r="C81" s="81"/>
      <c r="D81" s="82"/>
      <c r="E81" s="82"/>
      <c r="F81" s="82"/>
      <c r="G81" s="19"/>
    </row>
    <row r="82" spans="1:7" s="17" customFormat="1" ht="12.75">
      <c r="A82" s="80"/>
      <c r="B82" s="81"/>
      <c r="C82" s="81"/>
      <c r="D82" s="82"/>
      <c r="E82" s="82"/>
      <c r="F82" s="82"/>
      <c r="G82" s="19"/>
    </row>
    <row r="83" spans="1:7" s="17" customFormat="1" ht="12.75">
      <c r="A83" s="80"/>
      <c r="B83" s="81"/>
      <c r="C83" s="81"/>
      <c r="D83" s="82"/>
      <c r="E83" s="82"/>
      <c r="F83" s="82"/>
      <c r="G83" s="19"/>
    </row>
    <row r="84" spans="1:7" s="17" customFormat="1" ht="12.75">
      <c r="A84" s="80"/>
      <c r="B84" s="81"/>
      <c r="C84" s="81"/>
      <c r="D84" s="82"/>
      <c r="E84" s="82"/>
      <c r="F84" s="82"/>
      <c r="G84" s="19"/>
    </row>
    <row r="85" spans="1:7" s="17" customFormat="1" ht="12.75">
      <c r="A85" s="80"/>
      <c r="B85" s="81"/>
      <c r="C85" s="81"/>
      <c r="D85" s="82"/>
      <c r="E85" s="82"/>
      <c r="F85" s="82"/>
      <c r="G85" s="19"/>
    </row>
    <row r="86" spans="1:7" s="17" customFormat="1" ht="12.75">
      <c r="A86" s="80"/>
      <c r="B86" s="81"/>
      <c r="C86" s="81"/>
      <c r="D86" s="82"/>
      <c r="E86" s="82"/>
      <c r="F86" s="82"/>
      <c r="G86" s="19"/>
    </row>
    <row r="87" spans="1:7" s="17" customFormat="1" ht="12.75">
      <c r="A87" s="80"/>
      <c r="B87" s="81"/>
      <c r="C87" s="81"/>
      <c r="D87" s="82"/>
      <c r="E87" s="82"/>
      <c r="F87" s="82"/>
      <c r="G87" s="19"/>
    </row>
    <row r="88" spans="1:7" s="17" customFormat="1" ht="12.75">
      <c r="A88" s="80"/>
      <c r="B88" s="81"/>
      <c r="C88" s="81"/>
      <c r="D88" s="82"/>
      <c r="E88" s="82"/>
      <c r="F88" s="82"/>
      <c r="G88" s="19"/>
    </row>
    <row r="89" spans="1:7" s="17" customFormat="1" ht="12.75">
      <c r="A89" s="80"/>
      <c r="B89" s="81"/>
      <c r="C89" s="81"/>
      <c r="D89" s="82"/>
      <c r="E89" s="82"/>
      <c r="F89" s="82"/>
      <c r="G89" s="19"/>
    </row>
    <row r="90" spans="1:7" s="17" customFormat="1" ht="12.75">
      <c r="A90" s="80"/>
      <c r="B90" s="81"/>
      <c r="C90" s="81"/>
      <c r="D90" s="82"/>
      <c r="E90" s="82"/>
      <c r="F90" s="82"/>
      <c r="G90" s="19"/>
    </row>
    <row r="91" spans="1:7" s="17" customFormat="1" ht="12.75">
      <c r="A91" s="80"/>
      <c r="B91" s="81"/>
      <c r="C91" s="81"/>
      <c r="D91" s="82"/>
      <c r="E91" s="82"/>
      <c r="F91" s="82"/>
      <c r="G91" s="19"/>
    </row>
    <row r="92" spans="1:7" s="17" customFormat="1" ht="12.75">
      <c r="A92" s="80"/>
      <c r="B92" s="81"/>
      <c r="C92" s="81"/>
      <c r="D92" s="82"/>
      <c r="E92" s="82"/>
      <c r="F92" s="82"/>
      <c r="G92" s="19"/>
    </row>
    <row r="93" spans="1:7" s="17" customFormat="1" ht="12.75">
      <c r="A93" s="80"/>
      <c r="B93" s="81"/>
      <c r="C93" s="81"/>
      <c r="D93" s="82"/>
      <c r="E93" s="82"/>
      <c r="F93" s="82"/>
      <c r="G93" s="19"/>
    </row>
    <row r="94" spans="1:7" s="17" customFormat="1" ht="12.75">
      <c r="A94" s="80"/>
      <c r="B94" s="81"/>
      <c r="C94" s="81"/>
      <c r="D94" s="82"/>
      <c r="E94" s="82"/>
      <c r="F94" s="82"/>
      <c r="G94" s="19"/>
    </row>
    <row r="95" spans="1:7" s="17" customFormat="1" ht="12.75">
      <c r="A95" s="80"/>
      <c r="B95" s="81"/>
      <c r="C95" s="81"/>
      <c r="D95" s="82"/>
      <c r="E95" s="82"/>
      <c r="F95" s="82"/>
      <c r="G95" s="19"/>
    </row>
    <row r="96" spans="1:7" s="17" customFormat="1" ht="12.75">
      <c r="A96" s="80"/>
      <c r="B96" s="81"/>
      <c r="C96" s="81"/>
      <c r="D96" s="82"/>
      <c r="E96" s="82"/>
      <c r="F96" s="82"/>
      <c r="G96" s="19"/>
    </row>
    <row r="97" spans="1:7" s="17" customFormat="1" ht="12.75">
      <c r="A97" s="80"/>
      <c r="B97" s="81"/>
      <c r="C97" s="81"/>
      <c r="D97" s="82"/>
      <c r="E97" s="82"/>
      <c r="F97" s="82"/>
      <c r="G97" s="19"/>
    </row>
    <row r="98" spans="1:7" s="17" customFormat="1" ht="12.75">
      <c r="A98" s="80"/>
      <c r="B98" s="81"/>
      <c r="C98" s="81"/>
      <c r="D98" s="82"/>
      <c r="E98" s="82"/>
      <c r="F98" s="82"/>
      <c r="G98" s="19"/>
    </row>
    <row r="99" spans="1:7" s="17" customFormat="1" ht="12.75">
      <c r="A99" s="80"/>
      <c r="B99" s="81"/>
      <c r="C99" s="81"/>
      <c r="D99" s="82"/>
      <c r="E99" s="82"/>
      <c r="F99" s="82"/>
      <c r="G99" s="19"/>
    </row>
    <row r="100" spans="1:7" s="17" customFormat="1" ht="12.75">
      <c r="A100" s="80"/>
      <c r="B100" s="81"/>
      <c r="C100" s="81"/>
      <c r="D100" s="82"/>
      <c r="E100" s="82"/>
      <c r="F100" s="82"/>
      <c r="G100" s="19"/>
    </row>
    <row r="101" spans="1:7" s="17" customFormat="1" ht="12.75">
      <c r="A101" s="80"/>
      <c r="B101" s="81"/>
      <c r="C101" s="81"/>
      <c r="D101" s="82"/>
      <c r="E101" s="82"/>
      <c r="F101" s="82"/>
      <c r="G101" s="19"/>
    </row>
    <row r="102" spans="1:7" s="17" customFormat="1" ht="12.75">
      <c r="A102" s="80"/>
      <c r="B102" s="81"/>
      <c r="C102" s="81"/>
      <c r="D102" s="82"/>
      <c r="E102" s="82"/>
      <c r="F102" s="82"/>
      <c r="G102" s="19"/>
    </row>
    <row r="103" spans="1:7" s="17" customFormat="1" ht="12.75">
      <c r="A103" s="80"/>
      <c r="B103" s="81"/>
      <c r="C103" s="81"/>
      <c r="D103" s="82"/>
      <c r="E103" s="82"/>
      <c r="F103" s="82"/>
      <c r="G103" s="19"/>
    </row>
    <row r="104" spans="1:7" s="17" customFormat="1" ht="12.75">
      <c r="A104" s="80"/>
      <c r="B104" s="81"/>
      <c r="C104" s="81"/>
      <c r="D104" s="82"/>
      <c r="E104" s="82"/>
      <c r="F104" s="82"/>
      <c r="G104" s="19"/>
    </row>
    <row r="105" spans="1:7" s="17" customFormat="1" ht="12.75">
      <c r="A105" s="80"/>
      <c r="B105" s="81"/>
      <c r="C105" s="81"/>
      <c r="D105" s="82"/>
      <c r="E105" s="82"/>
      <c r="F105" s="82"/>
      <c r="G105" s="19"/>
    </row>
    <row r="106" spans="4:7" ht="12.75">
      <c r="D106" s="85"/>
      <c r="E106" s="85"/>
      <c r="F106" s="85"/>
      <c r="G106" s="15"/>
    </row>
    <row r="107" spans="4:7" ht="12.75">
      <c r="D107" s="85"/>
      <c r="E107" s="85"/>
      <c r="F107" s="85"/>
      <c r="G107" s="15"/>
    </row>
    <row r="108" spans="4:7" ht="12.75">
      <c r="D108" s="85"/>
      <c r="E108" s="85"/>
      <c r="F108" s="85"/>
      <c r="G108" s="15"/>
    </row>
    <row r="109" spans="4:7" ht="12.75">
      <c r="D109" s="85"/>
      <c r="E109" s="85"/>
      <c r="F109" s="85"/>
      <c r="G109" s="15"/>
    </row>
    <row r="110" spans="4:7" ht="12.75">
      <c r="D110" s="85"/>
      <c r="E110" s="85"/>
      <c r="F110" s="85"/>
      <c r="G110" s="15"/>
    </row>
    <row r="111" spans="4:7" ht="12.75">
      <c r="D111" s="85"/>
      <c r="E111" s="85"/>
      <c r="F111" s="85"/>
      <c r="G111" s="15"/>
    </row>
    <row r="112" spans="4:7" ht="12.75">
      <c r="D112" s="85"/>
      <c r="E112" s="85"/>
      <c r="F112" s="85"/>
      <c r="G112" s="15"/>
    </row>
    <row r="113" spans="4:7" ht="12.75">
      <c r="D113" s="85"/>
      <c r="E113" s="85"/>
      <c r="F113" s="85"/>
      <c r="G113" s="15"/>
    </row>
  </sheetData>
  <sheetProtection sheet="1" selectLockedCells="1"/>
  <mergeCells count="46">
    <mergeCell ref="A3:F3"/>
    <mergeCell ref="A13:F13"/>
    <mergeCell ref="G4:G5"/>
    <mergeCell ref="D4:F4"/>
    <mergeCell ref="C4:C5"/>
    <mergeCell ref="A1:B1"/>
    <mergeCell ref="C1:F1"/>
    <mergeCell ref="B4:B5"/>
    <mergeCell ref="C14:C15"/>
    <mergeCell ref="D14:F14"/>
    <mergeCell ref="G14:G15"/>
    <mergeCell ref="A19:C19"/>
    <mergeCell ref="B22:B23"/>
    <mergeCell ref="D22:F22"/>
    <mergeCell ref="G22:G23"/>
    <mergeCell ref="C22:C23"/>
    <mergeCell ref="H4:H5"/>
    <mergeCell ref="B52:B53"/>
    <mergeCell ref="C52:C53"/>
    <mergeCell ref="D52:F52"/>
    <mergeCell ref="G52:G53"/>
    <mergeCell ref="B42:B43"/>
    <mergeCell ref="C42:C43"/>
    <mergeCell ref="D42:F42"/>
    <mergeCell ref="G42:G43"/>
    <mergeCell ref="B14:B15"/>
    <mergeCell ref="A64:C64"/>
    <mergeCell ref="A59:C59"/>
    <mergeCell ref="A62:C62"/>
    <mergeCell ref="A11:C11"/>
    <mergeCell ref="A49:C49"/>
    <mergeCell ref="B39:C39"/>
    <mergeCell ref="A60:C60"/>
    <mergeCell ref="A21:F21"/>
    <mergeCell ref="B32:B33"/>
    <mergeCell ref="C32:C33"/>
    <mergeCell ref="H54:H58"/>
    <mergeCell ref="H24:H28"/>
    <mergeCell ref="H34:H38"/>
    <mergeCell ref="H44:H48"/>
    <mergeCell ref="A31:F31"/>
    <mergeCell ref="A41:F41"/>
    <mergeCell ref="A51:F51"/>
    <mergeCell ref="D32:F32"/>
    <mergeCell ref="G32:G33"/>
    <mergeCell ref="B29:C29"/>
  </mergeCells>
  <printOptions horizontalCentered="1"/>
  <pageMargins left="0.15748031496062992" right="0.5118110236220472" top="0.15748031496062992" bottom="0.3937007874015748" header="0.15748031496062992" footer="0.15748031496062992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FundaBABUR</cp:lastModifiedBy>
  <cp:lastPrinted>2015-07-07T11:29:32Z</cp:lastPrinted>
  <dcterms:created xsi:type="dcterms:W3CDTF">2010-01-14T14:34:03Z</dcterms:created>
  <dcterms:modified xsi:type="dcterms:W3CDTF">2022-06-23T07:02:52Z</dcterms:modified>
  <cp:category/>
  <cp:version/>
  <cp:contentType/>
  <cp:contentStatus/>
</cp:coreProperties>
</file>